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19665" yWindow="465" windowWidth="20475" windowHeight="16440"/>
  </bookViews>
  <sheets>
    <sheet name="Aufstellung " sheetId="1" r:id="rId1"/>
    <sheet name="Legende" sheetId="6" r:id="rId2"/>
    <sheet name="Anrechnungsfaktor" sheetId="5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4" i="1"/>
  <c r="J95" i="1"/>
  <c r="J96" i="1"/>
  <c r="J97" i="1"/>
  <c r="J98" i="1"/>
  <c r="J99" i="1"/>
  <c r="J100" i="1"/>
  <c r="J103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6" i="1"/>
  <c r="I47" i="1"/>
  <c r="I48" i="1"/>
  <c r="I49" i="1"/>
  <c r="I50" i="1"/>
  <c r="I51" i="1"/>
  <c r="I52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4" i="1"/>
  <c r="I95" i="1"/>
  <c r="I96" i="1"/>
  <c r="I97" i="1"/>
  <c r="I98" i="1"/>
  <c r="I99" i="1"/>
  <c r="I100" i="1"/>
  <c r="I103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4" i="1"/>
  <c r="H95" i="1"/>
  <c r="H96" i="1"/>
  <c r="H97" i="1"/>
  <c r="H98" i="1"/>
  <c r="H99" i="1"/>
  <c r="H100" i="1"/>
  <c r="H103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F14" i="1"/>
  <c r="G14" i="1"/>
  <c r="F15" i="1"/>
  <c r="G15" i="1"/>
  <c r="F16" i="1"/>
  <c r="G16" i="1"/>
  <c r="F17" i="1"/>
  <c r="G17" i="1"/>
  <c r="F18" i="1"/>
  <c r="G18" i="1"/>
  <c r="F19" i="1"/>
  <c r="G19" i="1"/>
  <c r="G20" i="1"/>
  <c r="F22" i="1"/>
  <c r="G22" i="1"/>
  <c r="F23" i="1"/>
  <c r="G23" i="1"/>
  <c r="F24" i="1"/>
  <c r="G24" i="1"/>
  <c r="F25" i="1"/>
  <c r="G25" i="1"/>
  <c r="F26" i="1"/>
  <c r="G26" i="1"/>
  <c r="F27" i="1"/>
  <c r="G27" i="1"/>
  <c r="G28" i="1"/>
  <c r="F30" i="1"/>
  <c r="G30" i="1"/>
  <c r="F31" i="1"/>
  <c r="G31" i="1"/>
  <c r="F32" i="1"/>
  <c r="G32" i="1"/>
  <c r="F33" i="1"/>
  <c r="G33" i="1"/>
  <c r="F34" i="1"/>
  <c r="G34" i="1"/>
  <c r="F35" i="1"/>
  <c r="G35" i="1"/>
  <c r="G36" i="1"/>
  <c r="F38" i="1"/>
  <c r="G38" i="1"/>
  <c r="F39" i="1"/>
  <c r="G39" i="1"/>
  <c r="F40" i="1"/>
  <c r="G40" i="1"/>
  <c r="F41" i="1"/>
  <c r="G41" i="1"/>
  <c r="F42" i="1"/>
  <c r="G42" i="1"/>
  <c r="F43" i="1"/>
  <c r="G43" i="1"/>
  <c r="G44" i="1"/>
  <c r="F46" i="1"/>
  <c r="G46" i="1"/>
  <c r="F47" i="1"/>
  <c r="G47" i="1"/>
  <c r="F48" i="1"/>
  <c r="G48" i="1"/>
  <c r="F49" i="1"/>
  <c r="G49" i="1"/>
  <c r="F50" i="1"/>
  <c r="G50" i="1"/>
  <c r="F51" i="1"/>
  <c r="G51" i="1"/>
  <c r="G52" i="1"/>
  <c r="F54" i="1"/>
  <c r="G54" i="1"/>
  <c r="F55" i="1"/>
  <c r="G55" i="1"/>
  <c r="F56" i="1"/>
  <c r="G56" i="1"/>
  <c r="F57" i="1"/>
  <c r="G57" i="1"/>
  <c r="F58" i="1"/>
  <c r="G58" i="1"/>
  <c r="F59" i="1"/>
  <c r="G59" i="1"/>
  <c r="G60" i="1"/>
  <c r="F62" i="1"/>
  <c r="G62" i="1"/>
  <c r="F63" i="1"/>
  <c r="G63" i="1"/>
  <c r="F64" i="1"/>
  <c r="G64" i="1"/>
  <c r="F65" i="1"/>
  <c r="G65" i="1"/>
  <c r="F66" i="1"/>
  <c r="G66" i="1"/>
  <c r="F67" i="1"/>
  <c r="G67" i="1"/>
  <c r="G68" i="1"/>
  <c r="F70" i="1"/>
  <c r="G70" i="1"/>
  <c r="F71" i="1"/>
  <c r="G71" i="1"/>
  <c r="F72" i="1"/>
  <c r="G72" i="1"/>
  <c r="F73" i="1"/>
  <c r="G73" i="1"/>
  <c r="F74" i="1"/>
  <c r="G74" i="1"/>
  <c r="F75" i="1"/>
  <c r="G75" i="1"/>
  <c r="G76" i="1"/>
  <c r="F78" i="1"/>
  <c r="G78" i="1"/>
  <c r="F79" i="1"/>
  <c r="G79" i="1"/>
  <c r="F80" i="1"/>
  <c r="G80" i="1"/>
  <c r="F81" i="1"/>
  <c r="G81" i="1"/>
  <c r="F82" i="1"/>
  <c r="G82" i="1"/>
  <c r="F83" i="1"/>
  <c r="G83" i="1"/>
  <c r="G84" i="1"/>
  <c r="F86" i="1"/>
  <c r="G86" i="1"/>
  <c r="F87" i="1"/>
  <c r="G87" i="1"/>
  <c r="F88" i="1"/>
  <c r="G88" i="1"/>
  <c r="F89" i="1"/>
  <c r="G89" i="1"/>
  <c r="F90" i="1"/>
  <c r="G90" i="1"/>
  <c r="F91" i="1"/>
  <c r="G91" i="1"/>
  <c r="G92" i="1"/>
  <c r="F94" i="1"/>
  <c r="G94" i="1"/>
  <c r="F95" i="1"/>
  <c r="G95" i="1"/>
  <c r="F96" i="1"/>
  <c r="G96" i="1"/>
  <c r="F97" i="1"/>
  <c r="G97" i="1"/>
  <c r="F98" i="1"/>
  <c r="G98" i="1"/>
  <c r="F99" i="1"/>
  <c r="G99" i="1"/>
  <c r="G100" i="1"/>
  <c r="G103" i="1"/>
  <c r="D12" i="1"/>
  <c r="D20" i="1"/>
  <c r="D28" i="1"/>
  <c r="D36" i="1"/>
  <c r="D44" i="1"/>
  <c r="D52" i="1"/>
  <c r="D60" i="1"/>
  <c r="D68" i="1"/>
  <c r="D76" i="1"/>
  <c r="D84" i="1"/>
  <c r="D92" i="1"/>
  <c r="D100" i="1"/>
  <c r="D103" i="1"/>
  <c r="J101" i="1"/>
  <c r="I101" i="1"/>
  <c r="H101" i="1"/>
  <c r="G101" i="1"/>
  <c r="D101" i="1"/>
  <c r="J93" i="1"/>
  <c r="I93" i="1"/>
  <c r="H93" i="1"/>
  <c r="G93" i="1"/>
  <c r="D93" i="1"/>
  <c r="J85" i="1"/>
  <c r="I85" i="1"/>
  <c r="H85" i="1"/>
  <c r="G85" i="1"/>
  <c r="D85" i="1"/>
  <c r="J77" i="1"/>
  <c r="I77" i="1"/>
  <c r="H77" i="1"/>
  <c r="G77" i="1"/>
  <c r="D77" i="1"/>
  <c r="J69" i="1"/>
  <c r="I69" i="1"/>
  <c r="H69" i="1"/>
  <c r="G69" i="1"/>
  <c r="D69" i="1"/>
  <c r="J61" i="1"/>
  <c r="I61" i="1"/>
  <c r="H61" i="1"/>
  <c r="G61" i="1"/>
  <c r="D61" i="1"/>
  <c r="H104" i="1"/>
  <c r="J53" i="1"/>
  <c r="I53" i="1"/>
  <c r="H53" i="1"/>
  <c r="G53" i="1"/>
  <c r="D53" i="1"/>
  <c r="J45" i="1"/>
  <c r="I45" i="1"/>
  <c r="H45" i="1"/>
  <c r="G45" i="1"/>
  <c r="D45" i="1"/>
  <c r="J104" i="1"/>
  <c r="I104" i="1"/>
  <c r="G104" i="1"/>
  <c r="J37" i="1"/>
  <c r="I37" i="1"/>
  <c r="H37" i="1"/>
  <c r="J29" i="1"/>
  <c r="I29" i="1"/>
  <c r="H29" i="1"/>
  <c r="J21" i="1"/>
  <c r="I21" i="1"/>
  <c r="H21" i="1"/>
  <c r="J13" i="1"/>
  <c r="I13" i="1"/>
  <c r="H13" i="1"/>
  <c r="G37" i="1"/>
  <c r="D37" i="1"/>
  <c r="G29" i="1"/>
  <c r="D29" i="1"/>
  <c r="D13" i="1"/>
  <c r="D21" i="1"/>
  <c r="G13" i="1"/>
  <c r="G21" i="1"/>
</calcChain>
</file>

<file path=xl/sharedStrings.xml><?xml version="1.0" encoding="utf-8"?>
<sst xmlns="http://schemas.openxmlformats.org/spreadsheetml/2006/main" count="178" uniqueCount="89">
  <si>
    <t xml:space="preserve">Auflistung Lehrveranstaltungen   </t>
  </si>
  <si>
    <t xml:space="preserve">Name: </t>
  </si>
  <si>
    <t xml:space="preserve">Semester </t>
  </si>
  <si>
    <t>Lehrveranstaltung</t>
  </si>
  <si>
    <t>LVS pro Semester</t>
  </si>
  <si>
    <t>Art</t>
  </si>
  <si>
    <t>Seminar</t>
  </si>
  <si>
    <t>AF</t>
  </si>
  <si>
    <t>gewichtete LVS</t>
  </si>
  <si>
    <t>Summe  pro Semester</t>
  </si>
  <si>
    <t xml:space="preserve"> </t>
  </si>
  <si>
    <t>Uni</t>
  </si>
  <si>
    <t xml:space="preserve">Nachweis </t>
  </si>
  <si>
    <t xml:space="preserve">Art der Lehrveranstaltungen </t>
  </si>
  <si>
    <t xml:space="preserve">Grundlage: </t>
  </si>
  <si>
    <t xml:space="preserve">LVVO Hessen, ÄAppO </t>
  </si>
  <si>
    <t xml:space="preserve">Definition </t>
  </si>
  <si>
    <t>Anrechnungsfaktor</t>
  </si>
  <si>
    <t>Vorlesung</t>
  </si>
  <si>
    <t xml:space="preserve">Praktikum </t>
  </si>
  <si>
    <t>Unterricht am Krankenbett</t>
  </si>
  <si>
    <t xml:space="preserve">Datum </t>
  </si>
  <si>
    <t xml:space="preserve">Abkürzungen: </t>
  </si>
  <si>
    <t>LVS</t>
  </si>
  <si>
    <t>Art der LV</t>
  </si>
  <si>
    <t>LV</t>
  </si>
  <si>
    <t xml:space="preserve">PJ-Seminar (muss durch Teilnehmerliste bzw. offizielle Ankündigung ausgewiesen sein) </t>
  </si>
  <si>
    <t>Art der Veranstaltung</t>
  </si>
  <si>
    <t xml:space="preserve">durchgeführte Lehrveranstaltungsstunden (à 45 min) </t>
  </si>
  <si>
    <t xml:space="preserve">wird von Dekanat ausgefüllt </t>
  </si>
  <si>
    <t xml:space="preserve">Gesamt-LVS </t>
  </si>
  <si>
    <t xml:space="preserve">PJ-Seminar </t>
  </si>
  <si>
    <t>Erläuterung</t>
  </si>
  <si>
    <t>GP-S</t>
  </si>
  <si>
    <t>GP-P</t>
  </si>
  <si>
    <t>PJ-S</t>
  </si>
  <si>
    <t xml:space="preserve">PJ-Lehrvisite (muss durch Teilnehmerliste bzw. offizielle Ankündigung ausgewiesen sein) </t>
  </si>
  <si>
    <t>ohne begleitende Krankenversorgung</t>
  </si>
  <si>
    <t>mit begleitender Krankenversorgung</t>
  </si>
  <si>
    <t>SES pro Semester</t>
  </si>
  <si>
    <t>C: Graduierten-programm</t>
  </si>
  <si>
    <t>gewichtete LVS C</t>
  </si>
  <si>
    <t xml:space="preserve">gewichtete LVS A </t>
  </si>
  <si>
    <t>gewichtete LVS B</t>
  </si>
  <si>
    <t>WF-S</t>
  </si>
  <si>
    <t>Wahlfach-Seminar (extracurriculares Lehrangebot ohne Prüfung; Teilnehmerliste erforderlich)</t>
  </si>
  <si>
    <t>WPF-S</t>
  </si>
  <si>
    <t xml:space="preserve"> Wahlpflichtfach-Seminar (in der Wahlfach-Broschüre Vorklinik/Klinik ausgewiesen; Teil des curricularen Unterrichtes; schließt immer mit Prüfung ab)</t>
  </si>
  <si>
    <t>Wahlfach-Praktikum (extracurriculares Lehrangebot ohne Prüfung; Teilnehmerliste erforderlich)</t>
  </si>
  <si>
    <t xml:space="preserve"> Wahlpflichtfach-Praktikum (in der Wahlfach-Broschüre Vorklinik/Klinik ausgewiesen; Teil des curricularen Unterrichtes; schließt immer mit Prüfung ab)</t>
  </si>
  <si>
    <t>WPF-P</t>
  </si>
  <si>
    <t>Anmerkung</t>
  </si>
  <si>
    <t xml:space="preserve">wird vom Antragstellerin/Antragsteller ausgefüllt </t>
  </si>
  <si>
    <t>wird berechnet</t>
  </si>
  <si>
    <t>UaK - 2</t>
  </si>
  <si>
    <t xml:space="preserve">UaK mit gleichzeitiger Patientenversorgung durch Lehrende, 2 Stud. </t>
  </si>
  <si>
    <t xml:space="preserve">UaK mit gleichzeitiger Patientenversorgung durch Lehrende, 1 Stud. </t>
  </si>
  <si>
    <t>PJ-Visite</t>
  </si>
  <si>
    <t xml:space="preserve">keine Vorbereitungszeit erforderlich (gemäß Arbeitszeitmodell Hochschullehrer ZVS) </t>
  </si>
  <si>
    <t xml:space="preserve">Anteil Curriculum (%) </t>
  </si>
  <si>
    <t xml:space="preserve">UaK absolut (nur für Habil-Verfahren) </t>
  </si>
  <si>
    <t xml:space="preserve">Nicht-UaK (nur für Habil-Verfahren) </t>
  </si>
  <si>
    <t>WF</t>
  </si>
  <si>
    <t xml:space="preserve">A: Pflicht-Curriculum/WPF </t>
  </si>
  <si>
    <t>Wahlfach</t>
  </si>
  <si>
    <t>WF-P</t>
  </si>
  <si>
    <t>WS 20xx/xx</t>
  </si>
  <si>
    <t>SoSe xx</t>
  </si>
  <si>
    <t xml:space="preserve">B: WF/PJ       </t>
  </si>
  <si>
    <t>UaK mit gleichzeitiger Patientenversorgung durch Lehrende, 2 Studierende</t>
  </si>
  <si>
    <t>Unterricht am Krankenbett, mit begleitender Patientenversorgung; 3 -6 Studierende</t>
  </si>
  <si>
    <t>UaK mit gleichzeitiger Patientenversorgung durch Lehrende, 1 Studierende/r</t>
  </si>
  <si>
    <t>Anrechnungsfaktor Grundlage LVVO Hessen, ÄAppPO</t>
  </si>
  <si>
    <t>JLU</t>
  </si>
  <si>
    <t>UaK - 1/Hospitation</t>
  </si>
  <si>
    <t>muss durch Teilnehmerliste bzw. offizielle Ankündigung ausgewiesen sein</t>
  </si>
  <si>
    <t>UaKm</t>
  </si>
  <si>
    <t>UaK</t>
  </si>
  <si>
    <t>VL</t>
  </si>
  <si>
    <t>UaK-2</t>
  </si>
  <si>
    <t>UaK-1</t>
  </si>
  <si>
    <t>S</t>
  </si>
  <si>
    <t>P</t>
  </si>
  <si>
    <t>Praktikum</t>
  </si>
  <si>
    <t>Unterricht am Krankenbett, ohne begleitende Patientenversorgung; 3 -6 Studierende</t>
  </si>
  <si>
    <t>Seminar in Graduiertenausbildung (muss durch Teilnehmerliste bzw. offizielle Ankündigung ausgewiesen sein)</t>
  </si>
  <si>
    <t>Praktikum in  Graduiertenausbildung (muss durch Teilnehmerliste bzw. offizielle Ankündigung ausgewiesen sein)</t>
  </si>
  <si>
    <t>WPF</t>
  </si>
  <si>
    <t>Wahlpflichtfach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</si>
</sst>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4"/>
      <color theme="1"/>
      <name val="Calibri"/>
      <scheme val="minor"/>
    </font>
    <font>
      <b/>
      <sz val="14"/>
      <color rgb="FFFF0000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0" borderId="0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2" fontId="2" fillId="2" borderId="0" xfId="0" applyNumberFormat="1" applyFont="1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2" fontId="7" fillId="2" borderId="2" xfId="0" applyNumberFormat="1" applyFont="1" applyFill="1" applyBorder="1"/>
    <xf numFmtId="2" fontId="2" fillId="2" borderId="0" xfId="0" applyNumberFormat="1" applyFont="1" applyFill="1"/>
    <xf numFmtId="2" fontId="2" fillId="2" borderId="1" xfId="0" applyNumberFormat="1" applyFont="1" applyFill="1" applyBorder="1" applyAlignment="1">
      <alignment horizontal="center" wrapText="1"/>
    </xf>
    <xf numFmtId="2" fontId="2" fillId="3" borderId="0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vertical="top"/>
    </xf>
    <xf numFmtId="2" fontId="2" fillId="3" borderId="0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2" fontId="2" fillId="4" borderId="1" xfId="0" applyNumberFormat="1" applyFont="1" applyFill="1" applyBorder="1" applyAlignment="1">
      <alignment wrapText="1"/>
    </xf>
    <xf numFmtId="0" fontId="6" fillId="4" borderId="0" xfId="0" applyFont="1" applyFill="1"/>
    <xf numFmtId="0" fontId="7" fillId="4" borderId="0" xfId="0" applyFont="1" applyFill="1" applyAlignment="1">
      <alignment wrapText="1"/>
    </xf>
    <xf numFmtId="0" fontId="7" fillId="4" borderId="0" xfId="0" applyFont="1" applyFill="1"/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/>
    <xf numFmtId="2" fontId="6" fillId="2" borderId="0" xfId="0" applyNumberFormat="1" applyFont="1" applyFill="1" applyBorder="1"/>
    <xf numFmtId="2" fontId="0" fillId="2" borderId="0" xfId="0" applyNumberFormat="1" applyFont="1" applyFill="1" applyBorder="1" applyAlignment="1">
      <alignment wrapText="1"/>
    </xf>
    <xf numFmtId="2" fontId="6" fillId="2" borderId="0" xfId="0" applyNumberFormat="1" applyFont="1" applyFill="1"/>
    <xf numFmtId="2" fontId="9" fillId="2" borderId="0" xfId="0" applyNumberFormat="1" applyFont="1" applyFill="1"/>
    <xf numFmtId="0" fontId="6" fillId="4" borderId="0" xfId="0" applyFont="1" applyFill="1" applyAlignment="1" applyProtection="1">
      <alignment wrapText="1"/>
      <protection locked="0"/>
    </xf>
    <xf numFmtId="2" fontId="0" fillId="4" borderId="0" xfId="0" applyNumberFormat="1" applyFont="1" applyFill="1" applyBorder="1" applyAlignment="1" applyProtection="1">
      <alignment wrapText="1"/>
      <protection locked="0"/>
    </xf>
    <xf numFmtId="2" fontId="2" fillId="4" borderId="0" xfId="0" applyNumberFormat="1" applyFont="1" applyFill="1" applyBorder="1" applyAlignment="1" applyProtection="1">
      <alignment wrapText="1"/>
      <protection locked="0"/>
    </xf>
    <xf numFmtId="0" fontId="6" fillId="4" borderId="0" xfId="0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14" fontId="2" fillId="0" borderId="0" xfId="0" applyNumberFormat="1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2" fontId="0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>
      <alignment wrapText="1"/>
    </xf>
    <xf numFmtId="0" fontId="7" fillId="2" borderId="2" xfId="0" applyFont="1" applyFill="1" applyBorder="1"/>
    <xf numFmtId="2" fontId="2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2" fillId="4" borderId="3" xfId="0" applyFont="1" applyFill="1" applyBorder="1"/>
    <xf numFmtId="0" fontId="2" fillId="3" borderId="3" xfId="0" applyFont="1" applyFill="1" applyBorder="1"/>
    <xf numFmtId="0" fontId="2" fillId="2" borderId="3" xfId="0" applyFont="1" applyFill="1" applyBorder="1"/>
    <xf numFmtId="0" fontId="0" fillId="0" borderId="0" xfId="0" applyFill="1" applyAlignment="1">
      <alignment vertical="top" wrapText="1"/>
    </xf>
    <xf numFmtId="0" fontId="0" fillId="0" borderId="0" xfId="0" applyAlignment="1">
      <alignment vertical="top"/>
    </xf>
  </cellXfs>
  <cellStyles count="18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106"/>
  <sheetViews>
    <sheetView tabSelected="1" workbookViewId="0">
      <pane ySplit="5" topLeftCell="A72" activePane="bottomLeft" state="frozen"/>
      <selection pane="bottomLeft" activeCell="L99" sqref="L99"/>
    </sheetView>
  </sheetViews>
  <sheetFormatPr baseColWidth="10" defaultColWidth="10.85546875" defaultRowHeight="15"/>
  <cols>
    <col min="1" max="1" width="10.85546875" style="4"/>
    <col min="2" max="2" width="40.28515625" style="3" customWidth="1"/>
    <col min="3" max="3" width="10.42578125" style="3" customWidth="1"/>
    <col min="4" max="4" width="8.85546875" style="4" customWidth="1"/>
    <col min="5" max="5" width="8.140625" style="4" customWidth="1"/>
    <col min="6" max="6" width="6.28515625" style="4" bestFit="1" customWidth="1"/>
    <col min="7" max="7" width="9.7109375" style="4" customWidth="1"/>
    <col min="8" max="8" width="13.7109375" style="4" customWidth="1"/>
    <col min="9" max="9" width="12.7109375" style="4" customWidth="1"/>
    <col min="10" max="10" width="13" style="4" customWidth="1"/>
    <col min="11" max="11" width="12" style="4" customWidth="1"/>
    <col min="12" max="12" width="28.28515625" style="4" customWidth="1"/>
    <col min="13" max="16384" width="10.85546875" style="4"/>
  </cols>
  <sheetData>
    <row r="1" spans="1:27">
      <c r="A1" s="2" t="s">
        <v>0</v>
      </c>
    </row>
    <row r="3" spans="1:27" s="2" customFormat="1">
      <c r="A3" s="2" t="s">
        <v>1</v>
      </c>
      <c r="B3" s="44"/>
    </row>
    <row r="4" spans="1:27" ht="30">
      <c r="A4" s="4" t="s">
        <v>21</v>
      </c>
      <c r="B4" s="45"/>
      <c r="G4" s="58"/>
      <c r="H4" s="24" t="s">
        <v>63</v>
      </c>
      <c r="I4" s="26" t="s">
        <v>68</v>
      </c>
      <c r="J4" s="24" t="s">
        <v>40</v>
      </c>
      <c r="K4" s="26" t="s">
        <v>12</v>
      </c>
    </row>
    <row r="5" spans="1:27" s="6" customFormat="1" ht="30.95" thickBot="1">
      <c r="A5" s="6" t="s">
        <v>2</v>
      </c>
      <c r="B5" s="6" t="s">
        <v>3</v>
      </c>
      <c r="C5" s="28" t="s">
        <v>11</v>
      </c>
      <c r="D5" s="28" t="s">
        <v>4</v>
      </c>
      <c r="E5" s="28" t="s">
        <v>24</v>
      </c>
      <c r="F5" s="56" t="s">
        <v>7</v>
      </c>
      <c r="G5" s="23" t="s">
        <v>8</v>
      </c>
      <c r="H5" s="23" t="s">
        <v>42</v>
      </c>
      <c r="I5" s="23" t="s">
        <v>43</v>
      </c>
      <c r="J5" s="23" t="s">
        <v>41</v>
      </c>
      <c r="L5" s="6" t="s">
        <v>51</v>
      </c>
    </row>
    <row r="6" spans="1:27" s="7" customFormat="1">
      <c r="A6" s="47" t="s">
        <v>66</v>
      </c>
      <c r="B6" s="48" t="s">
        <v>10</v>
      </c>
      <c r="C6" s="40" t="s">
        <v>73</v>
      </c>
      <c r="D6" s="41"/>
      <c r="E6" s="41"/>
      <c r="F6" s="37">
        <f>IF(E6="VL",1,IF(E6="S",1,IF(E6="P",0.5,IF(E6="WPF-S",1,IF(E6="WPF-P",0.5,IF(E6="WF-S",1,IF(E6="WF-P",0.5,IF(E6="UaK",0.5,IF(E6="UaKm",0.3,IF(E6="Uak-2",0.2,IF(E6="Uak-1",0.1,IF(E6="PJ-S",1,IF(E6="PJ-Visite",0.25,IF(E6="GP-S",1,IF(E6="GP-P",0.5,0)))))))))))))))</f>
        <v>0</v>
      </c>
      <c r="G6" s="37">
        <f>D6*F6</f>
        <v>0</v>
      </c>
      <c r="H6" s="37">
        <f>IF(OR($E6="VL", $E6="S",$E6="P",$E6="WPF-S", $E6="WPF-P", $E6="UaK", $E6="UaKm", $E6="UaK-2", $E6="UaK-1"), $D6*$F6,0)</f>
        <v>0</v>
      </c>
      <c r="I6" s="37">
        <f>IF(OR($E6="WF-S", $E6="WF-P", $E6="PJ-S", $E6="PJ-Visite"), $D6*$F6,0)</f>
        <v>0</v>
      </c>
      <c r="J6" s="37">
        <f>IF(OR($E6="GP-S", $E6="GP-P"), $D6*$F6,0)</f>
        <v>0</v>
      </c>
      <c r="AA6" s="4"/>
    </row>
    <row r="7" spans="1:27" s="7" customFormat="1">
      <c r="A7" s="48"/>
      <c r="B7" s="48"/>
      <c r="C7" s="42"/>
      <c r="D7" s="41"/>
      <c r="E7" s="41"/>
      <c r="F7" s="37">
        <f t="shared" ref="F7:F11" si="0">IF(E7="VL",1,IF(E7="S",1,IF(E7="P",0.5,IF(E7="WPF-S",1,IF(E7="WPF-P",0.5,IF(E7="WF-S",1,IF(E7="WF-P",0.5,IF(E7="UaK",0.5,IF(E7="UaKm",0.3,IF(E7="Uak-2",0.2,IF(E7="Uak-1",0.1,IF(E7="PJ-S",1,IF(E7="PJ-Visite",0.25,IF(E7="GP-S",1,IF(E7="GP-P",0.5,0)))))))))))))))</f>
        <v>0</v>
      </c>
      <c r="G7" s="37">
        <f t="shared" ref="G7:G11" si="1">D7*F7</f>
        <v>0</v>
      </c>
      <c r="H7" s="37">
        <f t="shared" ref="H7:H11" si="2">IF(OR($E7="VL", $E7="S",$E7="P",$E7="WPF-S", $E7="WPF-P", $E7="UaK", $E7="UaKm", $E7="UaK-2", $E7="UaK-1"), $D7*$F7,0)</f>
        <v>0</v>
      </c>
      <c r="I7" s="37">
        <f t="shared" ref="I7:I11" si="3">IF(OR($E7="WF-S", $E7="WF-P", $E7="PJ-S", $E7="PJ-Visite"), $D7*$F7,0)</f>
        <v>0</v>
      </c>
      <c r="J7" s="37">
        <f t="shared" ref="J7:J11" si="4">IF(OR($E7="GP-S", $E7="GP-P"), $D7*$F7,0)</f>
        <v>0</v>
      </c>
      <c r="K7" s="9" t="s">
        <v>10</v>
      </c>
      <c r="AA7" s="4"/>
    </row>
    <row r="8" spans="1:27" s="9" customFormat="1">
      <c r="A8" s="47"/>
      <c r="B8" s="49"/>
      <c r="C8" s="40"/>
      <c r="D8" s="43"/>
      <c r="E8" s="41"/>
      <c r="F8" s="37">
        <f t="shared" si="0"/>
        <v>0</v>
      </c>
      <c r="G8" s="37">
        <f t="shared" si="1"/>
        <v>0</v>
      </c>
      <c r="H8" s="37">
        <f t="shared" si="2"/>
        <v>0</v>
      </c>
      <c r="I8" s="37">
        <f t="shared" si="3"/>
        <v>0</v>
      </c>
      <c r="J8" s="37">
        <f t="shared" si="4"/>
        <v>0</v>
      </c>
      <c r="AA8" s="4"/>
    </row>
    <row r="9" spans="1:27" s="9" customFormat="1">
      <c r="A9" s="47"/>
      <c r="B9" s="49"/>
      <c r="C9" s="40"/>
      <c r="D9" s="43"/>
      <c r="E9" s="41"/>
      <c r="F9" s="37">
        <f t="shared" si="0"/>
        <v>0</v>
      </c>
      <c r="G9" s="37">
        <f t="shared" si="1"/>
        <v>0</v>
      </c>
      <c r="H9" s="37">
        <f t="shared" si="2"/>
        <v>0</v>
      </c>
      <c r="I9" s="37">
        <f t="shared" si="3"/>
        <v>0</v>
      </c>
      <c r="J9" s="37">
        <f t="shared" si="4"/>
        <v>0</v>
      </c>
      <c r="AA9" s="4"/>
    </row>
    <row r="10" spans="1:27" s="10" customFormat="1">
      <c r="A10" s="50"/>
      <c r="B10" s="49"/>
      <c r="C10" s="41"/>
      <c r="D10" s="41"/>
      <c r="E10" s="41"/>
      <c r="F10" s="37">
        <f t="shared" si="0"/>
        <v>0</v>
      </c>
      <c r="G10" s="37">
        <f t="shared" si="1"/>
        <v>0</v>
      </c>
      <c r="H10" s="37">
        <f t="shared" si="2"/>
        <v>0</v>
      </c>
      <c r="I10" s="37">
        <f t="shared" si="3"/>
        <v>0</v>
      </c>
      <c r="J10" s="37">
        <f t="shared" si="4"/>
        <v>0</v>
      </c>
      <c r="K10" s="9"/>
      <c r="L10" s="8" t="s">
        <v>10</v>
      </c>
      <c r="AA10" s="4"/>
    </row>
    <row r="11" spans="1:27" s="10" customFormat="1">
      <c r="A11" s="50"/>
      <c r="B11" s="51"/>
      <c r="C11" s="41"/>
      <c r="D11" s="41"/>
      <c r="E11" s="41"/>
      <c r="F11" s="37">
        <f t="shared" si="0"/>
        <v>0</v>
      </c>
      <c r="G11" s="37">
        <f t="shared" si="1"/>
        <v>0</v>
      </c>
      <c r="H11" s="37">
        <f t="shared" si="2"/>
        <v>0</v>
      </c>
      <c r="I11" s="37">
        <f t="shared" si="3"/>
        <v>0</v>
      </c>
      <c r="J11" s="37">
        <f t="shared" si="4"/>
        <v>0</v>
      </c>
      <c r="AA11" s="59" t="s">
        <v>78</v>
      </c>
    </row>
    <row r="12" spans="1:27" s="10" customFormat="1">
      <c r="A12" s="53"/>
      <c r="B12" s="52" t="s">
        <v>9</v>
      </c>
      <c r="C12" s="30"/>
      <c r="D12" s="36">
        <f>SUM(D6:D11)</f>
        <v>0</v>
      </c>
      <c r="E12" s="31"/>
      <c r="F12" s="20"/>
      <c r="G12" s="38">
        <f>SUM(G6:G11)</f>
        <v>0</v>
      </c>
      <c r="H12" s="38">
        <f t="shared" ref="H12:J12" si="5">SUM(H6:H11)</f>
        <v>0</v>
      </c>
      <c r="I12" s="38">
        <f t="shared" si="5"/>
        <v>0</v>
      </c>
      <c r="J12" s="38">
        <f t="shared" si="5"/>
        <v>0</v>
      </c>
      <c r="AA12" s="59" t="s">
        <v>81</v>
      </c>
    </row>
    <row r="13" spans="1:27" s="9" customFormat="1">
      <c r="A13" s="54"/>
      <c r="B13" s="55" t="s">
        <v>39</v>
      </c>
      <c r="C13" s="32"/>
      <c r="D13" s="21">
        <f>PRODUCT(D12,1/14)</f>
        <v>0</v>
      </c>
      <c r="E13" s="33"/>
      <c r="F13" s="57"/>
      <c r="G13" s="21">
        <f>PRODUCT(G12,1/14)</f>
        <v>0</v>
      </c>
      <c r="H13" s="21">
        <f t="shared" ref="H13:J13" si="6">PRODUCT(H12,1/14)</f>
        <v>0</v>
      </c>
      <c r="I13" s="21">
        <f t="shared" si="6"/>
        <v>0</v>
      </c>
      <c r="J13" s="21">
        <f t="shared" si="6"/>
        <v>0</v>
      </c>
      <c r="K13" s="9" t="s">
        <v>10</v>
      </c>
      <c r="M13" s="25"/>
      <c r="AA13" s="59" t="s">
        <v>82</v>
      </c>
    </row>
    <row r="14" spans="1:27" s="9" customFormat="1">
      <c r="A14" s="47" t="s">
        <v>67</v>
      </c>
      <c r="B14" s="52"/>
      <c r="C14" s="46"/>
      <c r="D14" s="43"/>
      <c r="E14" s="41"/>
      <c r="F14" s="37">
        <f t="shared" ref="F14:F19" si="7">IF(E14="VL",1,IF(E14="S",1,IF(E14="P",0.5,IF(E14="WPF-S",1,IF(E14="WPF-P",0.5,IF(E14="WF-S",1,IF(E14="WF-P",0.5,IF(E14="UaK",0.5,IF(E14="UaKm",0.3,IF(E14="Uak-2",0.2,IF(E14="Uak-1",0.1,IF(E14="PJ-S",1,IF(E14="PJ-Visite",0.25,IF(E14="GP-S",1,IF(E14="GP-P",0.5,0)))))))))))))))</f>
        <v>0</v>
      </c>
      <c r="G14" s="37">
        <f>D14*F14</f>
        <v>0</v>
      </c>
      <c r="H14" s="37">
        <f t="shared" ref="H14:H19" si="8">IF(OR($E14="VL", $E14="S",$E14="P",$E14="WPF-S", $E14="WPF-P", $E14="UaK", $E14="UaKm", $E14="UaK-2", $E14="UaK-1"), $D14*$F14,0)</f>
        <v>0</v>
      </c>
      <c r="I14" s="37">
        <f t="shared" ref="I14:I19" si="9">IF(OR($E14="WF-S", $E14="WF-P", $E14="PJ-S", $E14="PJ-Visite"), $D14*$F14,0)</f>
        <v>0</v>
      </c>
      <c r="J14" s="37">
        <f t="shared" ref="J14:J19" si="10">IF(OR($E14="GP-S", $E14="GP-P"), $D14*$F14,0)</f>
        <v>0</v>
      </c>
      <c r="K14" s="9" t="s">
        <v>10</v>
      </c>
      <c r="AA14" s="59" t="s">
        <v>46</v>
      </c>
    </row>
    <row r="15" spans="1:27" s="9" customFormat="1">
      <c r="A15" s="47"/>
      <c r="B15" s="49"/>
      <c r="C15" s="40"/>
      <c r="D15" s="43"/>
      <c r="E15" s="41"/>
      <c r="F15" s="37">
        <f t="shared" si="7"/>
        <v>0</v>
      </c>
      <c r="G15" s="37">
        <f>D15*F15</f>
        <v>0</v>
      </c>
      <c r="H15" s="37">
        <f t="shared" si="8"/>
        <v>0</v>
      </c>
      <c r="I15" s="37">
        <f t="shared" si="9"/>
        <v>0</v>
      </c>
      <c r="J15" s="37">
        <f t="shared" si="10"/>
        <v>0</v>
      </c>
      <c r="AA15" s="59" t="s">
        <v>50</v>
      </c>
    </row>
    <row r="16" spans="1:27" s="10" customFormat="1">
      <c r="A16" s="50"/>
      <c r="B16" s="49"/>
      <c r="C16" s="40"/>
      <c r="D16" s="43"/>
      <c r="E16" s="41"/>
      <c r="F16" s="37">
        <f t="shared" si="7"/>
        <v>0</v>
      </c>
      <c r="G16" s="37">
        <f t="shared" ref="G16" si="11">D16*F16</f>
        <v>0</v>
      </c>
      <c r="H16" s="37">
        <f t="shared" si="8"/>
        <v>0</v>
      </c>
      <c r="I16" s="37">
        <f t="shared" si="9"/>
        <v>0</v>
      </c>
      <c r="J16" s="37">
        <f t="shared" si="10"/>
        <v>0</v>
      </c>
      <c r="K16" s="9"/>
      <c r="AA16" s="59" t="s">
        <v>44</v>
      </c>
    </row>
    <row r="17" spans="1:27" s="10" customFormat="1">
      <c r="A17" s="50"/>
      <c r="B17" s="49"/>
      <c r="C17" s="40"/>
      <c r="D17" s="43"/>
      <c r="E17" s="41"/>
      <c r="F17" s="37">
        <f t="shared" si="7"/>
        <v>0</v>
      </c>
      <c r="G17" s="37">
        <f t="shared" ref="G17:G19" si="12">D17*F17</f>
        <v>0</v>
      </c>
      <c r="H17" s="37">
        <f t="shared" si="8"/>
        <v>0</v>
      </c>
      <c r="I17" s="37">
        <f t="shared" si="9"/>
        <v>0</v>
      </c>
      <c r="J17" s="37">
        <f t="shared" si="10"/>
        <v>0</v>
      </c>
      <c r="K17" s="9"/>
      <c r="AA17" s="59" t="s">
        <v>65</v>
      </c>
    </row>
    <row r="18" spans="1:27" s="10" customFormat="1">
      <c r="A18" s="50"/>
      <c r="B18" s="49"/>
      <c r="C18" s="41"/>
      <c r="D18" s="41"/>
      <c r="E18" s="41"/>
      <c r="F18" s="37">
        <f t="shared" si="7"/>
        <v>0</v>
      </c>
      <c r="G18" s="37">
        <f t="shared" si="12"/>
        <v>0</v>
      </c>
      <c r="H18" s="37">
        <f t="shared" si="8"/>
        <v>0</v>
      </c>
      <c r="I18" s="37">
        <f t="shared" si="9"/>
        <v>0</v>
      </c>
      <c r="J18" s="37">
        <f t="shared" si="10"/>
        <v>0</v>
      </c>
      <c r="K18" s="9"/>
      <c r="L18" s="8" t="s">
        <v>10</v>
      </c>
      <c r="AA18" s="59" t="s">
        <v>77</v>
      </c>
    </row>
    <row r="19" spans="1:27" s="10" customFormat="1">
      <c r="A19" s="50"/>
      <c r="B19" s="49"/>
      <c r="C19" s="40"/>
      <c r="D19" s="43"/>
      <c r="E19" s="41"/>
      <c r="F19" s="37">
        <f t="shared" si="7"/>
        <v>0</v>
      </c>
      <c r="G19" s="37">
        <f t="shared" si="12"/>
        <v>0</v>
      </c>
      <c r="H19" s="37">
        <f t="shared" si="8"/>
        <v>0</v>
      </c>
      <c r="I19" s="37">
        <f t="shared" si="9"/>
        <v>0</v>
      </c>
      <c r="J19" s="37">
        <f t="shared" si="10"/>
        <v>0</v>
      </c>
      <c r="AA19" s="59" t="s">
        <v>76</v>
      </c>
    </row>
    <row r="20" spans="1:27" s="9" customFormat="1">
      <c r="A20" s="53"/>
      <c r="B20" s="52" t="s">
        <v>9</v>
      </c>
      <c r="C20" s="30"/>
      <c r="D20" s="36">
        <f>SUM(D14:D19)</f>
        <v>0</v>
      </c>
      <c r="E20" s="29"/>
      <c r="F20" s="19"/>
      <c r="G20" s="38">
        <f>SUM(G14:G19)</f>
        <v>0</v>
      </c>
      <c r="H20" s="38">
        <f t="shared" ref="H20:J20" si="13">SUM(H14:H19)</f>
        <v>0</v>
      </c>
      <c r="I20" s="38">
        <f t="shared" si="13"/>
        <v>0</v>
      </c>
      <c r="J20" s="38">
        <f t="shared" si="13"/>
        <v>0</v>
      </c>
      <c r="AA20" s="59" t="s">
        <v>79</v>
      </c>
    </row>
    <row r="21" spans="1:27" s="9" customFormat="1">
      <c r="A21" s="54"/>
      <c r="B21" s="55" t="s">
        <v>39</v>
      </c>
      <c r="C21" s="32"/>
      <c r="D21" s="21">
        <f>PRODUCT(D20,1/14)</f>
        <v>0</v>
      </c>
      <c r="E21" s="33"/>
      <c r="F21" s="57"/>
      <c r="G21" s="21">
        <f>PRODUCT(G20,1/14)</f>
        <v>0</v>
      </c>
      <c r="H21" s="21">
        <f t="shared" ref="H21:J21" si="14">PRODUCT(H20,1/14)</f>
        <v>0</v>
      </c>
      <c r="I21" s="21">
        <f t="shared" si="14"/>
        <v>0</v>
      </c>
      <c r="J21" s="21">
        <f t="shared" si="14"/>
        <v>0</v>
      </c>
      <c r="AA21" s="59" t="s">
        <v>80</v>
      </c>
    </row>
    <row r="22" spans="1:27" s="7" customFormat="1">
      <c r="A22" s="47" t="s">
        <v>66</v>
      </c>
      <c r="B22" s="48" t="s">
        <v>10</v>
      </c>
      <c r="C22" s="46"/>
      <c r="D22" s="43"/>
      <c r="E22" s="41"/>
      <c r="F22" s="37">
        <f t="shared" ref="F22:F27" si="15">IF(E22="VL",1,IF(E22="S",1,IF(E22="P",0.5,IF(E22="WPF-S",1,IF(E22="WPF-P",0.5,IF(E22="WF-S",1,IF(E22="WF-P",0.5,IF(E22="UaK",0.5,IF(E22="UaKm",0.3,IF(E22="Uak-2",0.2,IF(E22="Uak-1",0.1,IF(E22="PJ-S",1,IF(E22="PJ-Visite",0.25,IF(E22="GP-S",1,IF(E22="GP-P",0.5,0)))))))))))))))</f>
        <v>0</v>
      </c>
      <c r="G22" s="37">
        <f>D22*F22</f>
        <v>0</v>
      </c>
      <c r="H22" s="37">
        <f t="shared" ref="H22:H27" si="16">IF(OR($E22="VL", $E22="S",$E22="P",$E22="WPF-S", $E22="WPF-P", $E22="UaK", $E22="UaKm", $E22="UaK-2", $E22="UaK-1"), $D22*$F22,0)</f>
        <v>0</v>
      </c>
      <c r="I22" s="37">
        <f t="shared" ref="I22:I27" si="17">IF(OR($E22="WF-S", $E22="WF-P", $E22="PJ-S", $E22="PJ-Visite"), $D22*$F22,0)</f>
        <v>0</v>
      </c>
      <c r="J22" s="37">
        <f t="shared" ref="J22:J27" si="18">IF(OR($E22="GP-S", $E22="GP-P"), $D22*$F22,0)</f>
        <v>0</v>
      </c>
      <c r="AA22" s="59" t="s">
        <v>35</v>
      </c>
    </row>
    <row r="23" spans="1:27" s="7" customFormat="1">
      <c r="A23" s="48"/>
      <c r="B23" s="48"/>
      <c r="C23" s="40"/>
      <c r="D23" s="43"/>
      <c r="E23" s="41"/>
      <c r="F23" s="37">
        <f t="shared" si="15"/>
        <v>0</v>
      </c>
      <c r="G23" s="37">
        <f t="shared" ref="G23:G27" si="19">D23*F23</f>
        <v>0</v>
      </c>
      <c r="H23" s="37">
        <f t="shared" si="16"/>
        <v>0</v>
      </c>
      <c r="I23" s="37">
        <f t="shared" si="17"/>
        <v>0</v>
      </c>
      <c r="J23" s="37">
        <f t="shared" si="18"/>
        <v>0</v>
      </c>
      <c r="K23" s="9" t="s">
        <v>10</v>
      </c>
      <c r="AA23" s="59" t="s">
        <v>57</v>
      </c>
    </row>
    <row r="24" spans="1:27" s="9" customFormat="1">
      <c r="A24" s="47"/>
      <c r="B24" s="49"/>
      <c r="C24" s="40"/>
      <c r="D24" s="43"/>
      <c r="E24" s="41"/>
      <c r="F24" s="37">
        <f t="shared" si="15"/>
        <v>0</v>
      </c>
      <c r="G24" s="37">
        <f t="shared" si="19"/>
        <v>0</v>
      </c>
      <c r="H24" s="37">
        <f t="shared" si="16"/>
        <v>0</v>
      </c>
      <c r="I24" s="37">
        <f t="shared" si="17"/>
        <v>0</v>
      </c>
      <c r="J24" s="37">
        <f t="shared" si="18"/>
        <v>0</v>
      </c>
      <c r="AA24" s="59" t="s">
        <v>33</v>
      </c>
    </row>
    <row r="25" spans="1:27" s="9" customFormat="1">
      <c r="A25" s="47"/>
      <c r="B25" s="49"/>
      <c r="C25" s="40"/>
      <c r="D25" s="43"/>
      <c r="E25" s="41"/>
      <c r="F25" s="37">
        <f t="shared" si="15"/>
        <v>0</v>
      </c>
      <c r="G25" s="37">
        <f t="shared" si="19"/>
        <v>0</v>
      </c>
      <c r="H25" s="37">
        <f t="shared" si="16"/>
        <v>0</v>
      </c>
      <c r="I25" s="37">
        <f t="shared" si="17"/>
        <v>0</v>
      </c>
      <c r="J25" s="37">
        <f t="shared" si="18"/>
        <v>0</v>
      </c>
      <c r="AA25" s="59" t="s">
        <v>34</v>
      </c>
    </row>
    <row r="26" spans="1:27" s="10" customFormat="1">
      <c r="A26" s="50"/>
      <c r="B26" s="49"/>
      <c r="C26" s="41"/>
      <c r="D26" s="41"/>
      <c r="E26" s="41"/>
      <c r="F26" s="37">
        <f t="shared" si="15"/>
        <v>0</v>
      </c>
      <c r="G26" s="37">
        <f t="shared" si="19"/>
        <v>0</v>
      </c>
      <c r="H26" s="37">
        <f t="shared" si="16"/>
        <v>0</v>
      </c>
      <c r="I26" s="37">
        <f t="shared" si="17"/>
        <v>0</v>
      </c>
      <c r="J26" s="37">
        <f t="shared" si="18"/>
        <v>0</v>
      </c>
      <c r="K26" s="9"/>
      <c r="L26" s="8" t="s">
        <v>10</v>
      </c>
    </row>
    <row r="27" spans="1:27" s="10" customFormat="1">
      <c r="A27" s="50"/>
      <c r="B27" s="51"/>
      <c r="C27" s="40"/>
      <c r="D27" s="43"/>
      <c r="E27" s="41"/>
      <c r="F27" s="37">
        <f t="shared" si="15"/>
        <v>0</v>
      </c>
      <c r="G27" s="37">
        <f t="shared" si="19"/>
        <v>0</v>
      </c>
      <c r="H27" s="37">
        <f t="shared" si="16"/>
        <v>0</v>
      </c>
      <c r="I27" s="37">
        <f t="shared" si="17"/>
        <v>0</v>
      </c>
      <c r="J27" s="37">
        <f t="shared" si="18"/>
        <v>0</v>
      </c>
    </row>
    <row r="28" spans="1:27" s="10" customFormat="1">
      <c r="A28" s="53"/>
      <c r="B28" s="52" t="s">
        <v>9</v>
      </c>
      <c r="C28" s="30"/>
      <c r="D28" s="36">
        <f>SUM(D22:D27)</f>
        <v>0</v>
      </c>
      <c r="E28" s="31"/>
      <c r="F28" s="20"/>
      <c r="G28" s="38">
        <f>SUM(G22:G27)</f>
        <v>0</v>
      </c>
      <c r="H28" s="38">
        <f t="shared" ref="H28:J28" si="20">SUM(H22:H27)</f>
        <v>0</v>
      </c>
      <c r="I28" s="38">
        <f t="shared" si="20"/>
        <v>0</v>
      </c>
      <c r="J28" s="38">
        <f t="shared" si="20"/>
        <v>0</v>
      </c>
    </row>
    <row r="29" spans="1:27" s="9" customFormat="1">
      <c r="A29" s="54"/>
      <c r="B29" s="55" t="s">
        <v>39</v>
      </c>
      <c r="C29" s="32"/>
      <c r="D29" s="21">
        <f>PRODUCT(D28,1/14)</f>
        <v>0</v>
      </c>
      <c r="E29" s="33"/>
      <c r="F29" s="57"/>
      <c r="G29" s="21">
        <f>PRODUCT(G28,1/14)</f>
        <v>0</v>
      </c>
      <c r="H29" s="21">
        <f t="shared" ref="H29:J29" si="21">PRODUCT(H28,1/14)</f>
        <v>0</v>
      </c>
      <c r="I29" s="21">
        <f t="shared" si="21"/>
        <v>0</v>
      </c>
      <c r="J29" s="21">
        <f t="shared" si="21"/>
        <v>0</v>
      </c>
      <c r="K29" s="9" t="s">
        <v>10</v>
      </c>
      <c r="M29" s="25"/>
    </row>
    <row r="30" spans="1:27" s="9" customFormat="1">
      <c r="A30" s="47" t="s">
        <v>67</v>
      </c>
      <c r="B30" s="52"/>
      <c r="C30" s="46"/>
      <c r="D30" s="43"/>
      <c r="E30" s="41"/>
      <c r="F30" s="37">
        <f t="shared" ref="F30:F35" si="22">IF(E30="VL",1,IF(E30="S",1,IF(E30="P",0.5,IF(E30="WPF-S",1,IF(E30="WPF-P",0.5,IF(E30="WF-S",1,IF(E30="WF-P",0.5,IF(E30="UaK",0.5,IF(E30="UaKm",0.3,IF(E30="Uak-2",0.2,IF(E30="Uak-1",0.1,IF(E30="PJ-S",1,IF(E30="PJ-Visite",0.25,IF(E30="GP-S",1,IF(E30="GP-P",0.5,0)))))))))))))))</f>
        <v>0</v>
      </c>
      <c r="G30" s="37">
        <f t="shared" ref="G30:G35" si="23">D30*F30</f>
        <v>0</v>
      </c>
      <c r="H30" s="37">
        <f t="shared" ref="H30:H35" si="24">IF(OR($E30="VL", $E30="S",$E30="P",$E30="WPF-S", $E30="WPF-P", $E30="UaK", $E30="UaKm", $E30="UaK-2", $E30="UaK-1"), $D30*$F30,0)</f>
        <v>0</v>
      </c>
      <c r="I30" s="37">
        <f t="shared" ref="I30:I35" si="25">IF(OR($E30="WF-S", $E30="WF-P", $E30="PJ-S", $E30="PJ-Visite"), $D30*$F30,0)</f>
        <v>0</v>
      </c>
      <c r="J30" s="37">
        <f t="shared" ref="J30:J35" si="26">IF(OR($E30="GP-S", $E30="GP-P"), $D30*$F30,0)</f>
        <v>0</v>
      </c>
      <c r="K30" s="9" t="s">
        <v>10</v>
      </c>
    </row>
    <row r="31" spans="1:27" s="9" customFormat="1">
      <c r="A31" s="47"/>
      <c r="B31" s="49"/>
      <c r="C31" s="40"/>
      <c r="D31" s="43"/>
      <c r="E31" s="41"/>
      <c r="F31" s="37">
        <f t="shared" si="22"/>
        <v>0</v>
      </c>
      <c r="G31" s="37">
        <f t="shared" si="23"/>
        <v>0</v>
      </c>
      <c r="H31" s="37">
        <f t="shared" si="24"/>
        <v>0</v>
      </c>
      <c r="I31" s="37">
        <f t="shared" si="25"/>
        <v>0</v>
      </c>
      <c r="J31" s="37">
        <f t="shared" si="26"/>
        <v>0</v>
      </c>
    </row>
    <row r="32" spans="1:27" s="10" customFormat="1">
      <c r="A32" s="50"/>
      <c r="B32" s="49"/>
      <c r="C32" s="40"/>
      <c r="D32" s="43"/>
      <c r="E32" s="41"/>
      <c r="F32" s="37">
        <f t="shared" si="22"/>
        <v>0</v>
      </c>
      <c r="G32" s="37">
        <f t="shared" si="23"/>
        <v>0</v>
      </c>
      <c r="H32" s="37">
        <f t="shared" si="24"/>
        <v>0</v>
      </c>
      <c r="I32" s="37">
        <f t="shared" si="25"/>
        <v>0</v>
      </c>
      <c r="J32" s="37">
        <f t="shared" si="26"/>
        <v>0</v>
      </c>
      <c r="K32" s="9"/>
    </row>
    <row r="33" spans="1:13" s="10" customFormat="1">
      <c r="A33" s="50"/>
      <c r="B33" s="49"/>
      <c r="C33" s="40"/>
      <c r="D33" s="43"/>
      <c r="E33" s="41"/>
      <c r="F33" s="37">
        <f t="shared" si="22"/>
        <v>0</v>
      </c>
      <c r="G33" s="37">
        <f t="shared" si="23"/>
        <v>0</v>
      </c>
      <c r="H33" s="37">
        <f t="shared" si="24"/>
        <v>0</v>
      </c>
      <c r="I33" s="37">
        <f t="shared" si="25"/>
        <v>0</v>
      </c>
      <c r="J33" s="37">
        <f t="shared" si="26"/>
        <v>0</v>
      </c>
      <c r="K33" s="9"/>
    </row>
    <row r="34" spans="1:13" s="10" customFormat="1">
      <c r="A34" s="50"/>
      <c r="B34" s="49"/>
      <c r="C34" s="41"/>
      <c r="D34" s="41"/>
      <c r="E34" s="41"/>
      <c r="F34" s="37">
        <f t="shared" si="22"/>
        <v>0</v>
      </c>
      <c r="G34" s="37">
        <f t="shared" si="23"/>
        <v>0</v>
      </c>
      <c r="H34" s="37">
        <f t="shared" si="24"/>
        <v>0</v>
      </c>
      <c r="I34" s="37">
        <f t="shared" si="25"/>
        <v>0</v>
      </c>
      <c r="J34" s="37">
        <f t="shared" si="26"/>
        <v>0</v>
      </c>
      <c r="K34" s="9"/>
      <c r="L34" s="8" t="s">
        <v>10</v>
      </c>
    </row>
    <row r="35" spans="1:13" s="10" customFormat="1">
      <c r="A35" s="50"/>
      <c r="B35" s="49"/>
      <c r="C35" s="40"/>
      <c r="D35" s="43"/>
      <c r="E35" s="41"/>
      <c r="F35" s="37">
        <f t="shared" si="22"/>
        <v>0</v>
      </c>
      <c r="G35" s="37">
        <f t="shared" si="23"/>
        <v>0</v>
      </c>
      <c r="H35" s="37">
        <f t="shared" si="24"/>
        <v>0</v>
      </c>
      <c r="I35" s="37">
        <f t="shared" si="25"/>
        <v>0</v>
      </c>
      <c r="J35" s="37">
        <f t="shared" si="26"/>
        <v>0</v>
      </c>
    </row>
    <row r="36" spans="1:13" s="9" customFormat="1">
      <c r="A36" s="53"/>
      <c r="B36" s="52" t="s">
        <v>9</v>
      </c>
      <c r="C36" s="30"/>
      <c r="D36" s="36">
        <f>SUM(D30:D35)</f>
        <v>0</v>
      </c>
      <c r="E36" s="29"/>
      <c r="F36" s="19"/>
      <c r="G36" s="38">
        <f>SUM(G30:G35)</f>
        <v>0</v>
      </c>
      <c r="H36" s="38">
        <f t="shared" ref="H36:J36" si="27">SUM(H30:H35)</f>
        <v>0</v>
      </c>
      <c r="I36" s="38">
        <f t="shared" si="27"/>
        <v>0</v>
      </c>
      <c r="J36" s="38">
        <f t="shared" si="27"/>
        <v>0</v>
      </c>
    </row>
    <row r="37" spans="1:13" s="9" customFormat="1">
      <c r="A37" s="54"/>
      <c r="B37" s="55" t="s">
        <v>39</v>
      </c>
      <c r="C37" s="32"/>
      <c r="D37" s="21">
        <f>PRODUCT(D36,1/14)</f>
        <v>0</v>
      </c>
      <c r="E37" s="33"/>
      <c r="F37" s="57"/>
      <c r="G37" s="21">
        <f>PRODUCT(G36,1/14)</f>
        <v>0</v>
      </c>
      <c r="H37" s="21">
        <f t="shared" ref="H37:J37" si="28">PRODUCT(H36,1/14)</f>
        <v>0</v>
      </c>
      <c r="I37" s="21">
        <f t="shared" si="28"/>
        <v>0</v>
      </c>
      <c r="J37" s="21">
        <f t="shared" si="28"/>
        <v>0</v>
      </c>
    </row>
    <row r="38" spans="1:13" s="7" customFormat="1">
      <c r="A38" s="47" t="s">
        <v>66</v>
      </c>
      <c r="B38" s="48" t="s">
        <v>10</v>
      </c>
      <c r="C38" s="46"/>
      <c r="D38" s="43"/>
      <c r="E38" s="41"/>
      <c r="F38" s="37">
        <f t="shared" ref="F38:F43" si="29">IF(E38="VL",1,IF(E38="S",1,IF(E38="P",0.5,IF(E38="WPF-S",1,IF(E38="WPF-P",0.5,IF(E38="WF-S",1,IF(E38="WF-P",0.5,IF(E38="UaK",0.5,IF(E38="UaKm",0.3,IF(E38="Uak-2",0.2,IF(E38="Uak-1",0.1,IF(E38="PJ-S",1,IF(E38="PJ-Visite",0.25,IF(E38="GP-S",1,IF(E38="GP-P",0.5,0)))))))))))))))</f>
        <v>0</v>
      </c>
      <c r="G38" s="37">
        <f>D38*F38</f>
        <v>0</v>
      </c>
      <c r="H38" s="37">
        <f t="shared" ref="H38:H43" si="30">IF(OR($E38="VL", $E38="S",$E38="P",$E38="WPF-S", $E38="WPF-P", $E38="UaK", $E38="UaKm", $E38="UaK-2", $E38="UaK-1"), $D38*$F38,0)</f>
        <v>0</v>
      </c>
      <c r="I38" s="37">
        <f t="shared" ref="I38:I43" si="31">IF(OR($E38="WF-S", $E38="WF-P", $E38="PJ-S", $E38="PJ-Visite"), $D38*$F38,0)</f>
        <v>0</v>
      </c>
      <c r="J38" s="37">
        <f t="shared" ref="J38:J43" si="32">IF(OR($E38="GP-S", $E38="GP-P"), $D38*$F38,0)</f>
        <v>0</v>
      </c>
    </row>
    <row r="39" spans="1:13" s="7" customFormat="1">
      <c r="A39" s="48"/>
      <c r="B39" s="48"/>
      <c r="C39" s="40"/>
      <c r="D39" s="43"/>
      <c r="E39" s="41"/>
      <c r="F39" s="37">
        <f t="shared" si="29"/>
        <v>0</v>
      </c>
      <c r="G39" s="37">
        <f t="shared" ref="G39:G43" si="33">D39*F39</f>
        <v>0</v>
      </c>
      <c r="H39" s="37">
        <f t="shared" si="30"/>
        <v>0</v>
      </c>
      <c r="I39" s="37">
        <f t="shared" si="31"/>
        <v>0</v>
      </c>
      <c r="J39" s="37">
        <f t="shared" si="32"/>
        <v>0</v>
      </c>
      <c r="K39" s="9" t="s">
        <v>10</v>
      </c>
    </row>
    <row r="40" spans="1:13" s="9" customFormat="1">
      <c r="A40" s="47"/>
      <c r="B40" s="49"/>
      <c r="C40" s="40"/>
      <c r="D40" s="43"/>
      <c r="E40" s="41"/>
      <c r="F40" s="37">
        <f t="shared" si="29"/>
        <v>0</v>
      </c>
      <c r="G40" s="37">
        <f t="shared" si="33"/>
        <v>0</v>
      </c>
      <c r="H40" s="37">
        <f t="shared" si="30"/>
        <v>0</v>
      </c>
      <c r="I40" s="37">
        <f t="shared" si="31"/>
        <v>0</v>
      </c>
      <c r="J40" s="37">
        <f t="shared" si="32"/>
        <v>0</v>
      </c>
    </row>
    <row r="41" spans="1:13" s="9" customFormat="1">
      <c r="A41" s="47"/>
      <c r="B41" s="49"/>
      <c r="C41" s="40"/>
      <c r="D41" s="43"/>
      <c r="E41" s="41"/>
      <c r="F41" s="37">
        <f t="shared" si="29"/>
        <v>0</v>
      </c>
      <c r="G41" s="37">
        <f t="shared" si="33"/>
        <v>0</v>
      </c>
      <c r="H41" s="37">
        <f t="shared" si="30"/>
        <v>0</v>
      </c>
      <c r="I41" s="37">
        <f t="shared" si="31"/>
        <v>0</v>
      </c>
      <c r="J41" s="37">
        <f t="shared" si="32"/>
        <v>0</v>
      </c>
    </row>
    <row r="42" spans="1:13" s="10" customFormat="1">
      <c r="A42" s="50"/>
      <c r="B42" s="49"/>
      <c r="C42" s="41"/>
      <c r="D42" s="41"/>
      <c r="E42" s="41"/>
      <c r="F42" s="37">
        <f t="shared" si="29"/>
        <v>0</v>
      </c>
      <c r="G42" s="37">
        <f t="shared" si="33"/>
        <v>0</v>
      </c>
      <c r="H42" s="37">
        <f t="shared" si="30"/>
        <v>0</v>
      </c>
      <c r="I42" s="37">
        <f t="shared" si="31"/>
        <v>0</v>
      </c>
      <c r="J42" s="37">
        <f t="shared" si="32"/>
        <v>0</v>
      </c>
      <c r="K42" s="9"/>
      <c r="L42" s="8" t="s">
        <v>10</v>
      </c>
    </row>
    <row r="43" spans="1:13" s="10" customFormat="1">
      <c r="A43" s="50"/>
      <c r="B43" s="51"/>
      <c r="C43" s="40"/>
      <c r="D43" s="43"/>
      <c r="E43" s="41"/>
      <c r="F43" s="37">
        <f t="shared" si="29"/>
        <v>0</v>
      </c>
      <c r="G43" s="37">
        <f t="shared" si="33"/>
        <v>0</v>
      </c>
      <c r="H43" s="37">
        <f t="shared" si="30"/>
        <v>0</v>
      </c>
      <c r="I43" s="37">
        <f t="shared" si="31"/>
        <v>0</v>
      </c>
      <c r="J43" s="37">
        <f t="shared" si="32"/>
        <v>0</v>
      </c>
    </row>
    <row r="44" spans="1:13" s="10" customFormat="1">
      <c r="A44" s="53"/>
      <c r="B44" s="52" t="s">
        <v>9</v>
      </c>
      <c r="C44" s="30"/>
      <c r="D44" s="36">
        <f>SUM(D38:D43)</f>
        <v>0</v>
      </c>
      <c r="E44" s="31"/>
      <c r="F44" s="20"/>
      <c r="G44" s="38">
        <f>SUM(G38:G43)</f>
        <v>0</v>
      </c>
      <c r="H44" s="38">
        <f t="shared" ref="H44:J44" si="34">SUM(H38:H43)</f>
        <v>0</v>
      </c>
      <c r="I44" s="38">
        <f t="shared" si="34"/>
        <v>0</v>
      </c>
      <c r="J44" s="38">
        <f t="shared" si="34"/>
        <v>0</v>
      </c>
    </row>
    <row r="45" spans="1:13" s="9" customFormat="1">
      <c r="A45" s="54"/>
      <c r="B45" s="55" t="s">
        <v>39</v>
      </c>
      <c r="C45" s="32"/>
      <c r="D45" s="21">
        <f>PRODUCT(D44,1/14)</f>
        <v>0</v>
      </c>
      <c r="E45" s="33"/>
      <c r="F45" s="57"/>
      <c r="G45" s="21">
        <f>PRODUCT(G44,1/14)</f>
        <v>0</v>
      </c>
      <c r="H45" s="21">
        <f t="shared" ref="H45:J45" si="35">PRODUCT(H44,1/14)</f>
        <v>0</v>
      </c>
      <c r="I45" s="21">
        <f t="shared" si="35"/>
        <v>0</v>
      </c>
      <c r="J45" s="21">
        <f t="shared" si="35"/>
        <v>0</v>
      </c>
      <c r="K45" s="9" t="s">
        <v>10</v>
      </c>
      <c r="M45" s="25"/>
    </row>
    <row r="46" spans="1:13" s="9" customFormat="1">
      <c r="A46" s="47" t="s">
        <v>67</v>
      </c>
      <c r="B46" s="52"/>
      <c r="C46" s="46"/>
      <c r="D46" s="43"/>
      <c r="E46" s="41"/>
      <c r="F46" s="37">
        <f t="shared" ref="F46:F51" si="36">IF(E46="VL",1,IF(E46="S",1,IF(E46="P",0.5,IF(E46="WPF-S",1,IF(E46="WPF-P",0.5,IF(E46="WF-S",1,IF(E46="WF-P",0.5,IF(E46="UaK",0.5,IF(E46="UaKm",0.3,IF(E46="Uak-2",0.2,IF(E46="Uak-1",0.1,IF(E46="PJ-S",1,IF(E46="PJ-Visite",0.25,IF(E46="GP-S",1,IF(E46="GP-P",0.5,0)))))))))))))))</f>
        <v>0</v>
      </c>
      <c r="G46" s="37">
        <f t="shared" ref="G46:G50" si="37">D46*F46</f>
        <v>0</v>
      </c>
      <c r="H46" s="37">
        <f t="shared" ref="H46:H51" si="38">IF(OR($E46="VL", $E46="S",$E46="P",$E46="WPF-S", $E46="WPF-P", $E46="UaK", $E46="UaKm", $E46="UaK-2", $E46="UaK-1"), $D46*$F46,0)</f>
        <v>0</v>
      </c>
      <c r="I46" s="37">
        <f t="shared" ref="I46:I51" si="39">IF(OR($E46="WF-S", $E46="WF-P", $E46="PJ-S", $E46="PJ-Visite"), $D46*$F46,0)</f>
        <v>0</v>
      </c>
      <c r="J46" s="37">
        <f t="shared" ref="J46:J51" si="40">IF(OR($E46="GP-S", $E46="GP-P"), $D46*$F46,0)</f>
        <v>0</v>
      </c>
      <c r="K46" s="9" t="s">
        <v>10</v>
      </c>
    </row>
    <row r="47" spans="1:13" s="9" customFormat="1">
      <c r="A47" s="47"/>
      <c r="B47" s="49"/>
      <c r="C47" s="40"/>
      <c r="D47" s="43"/>
      <c r="E47" s="41"/>
      <c r="F47" s="37">
        <f t="shared" si="36"/>
        <v>0</v>
      </c>
      <c r="G47" s="37">
        <f t="shared" si="37"/>
        <v>0</v>
      </c>
      <c r="H47" s="37">
        <f t="shared" si="38"/>
        <v>0</v>
      </c>
      <c r="I47" s="37">
        <f t="shared" si="39"/>
        <v>0</v>
      </c>
      <c r="J47" s="37">
        <f t="shared" si="40"/>
        <v>0</v>
      </c>
    </row>
    <row r="48" spans="1:13" s="10" customFormat="1">
      <c r="A48" s="50"/>
      <c r="B48" s="49"/>
      <c r="C48" s="40"/>
      <c r="D48" s="43"/>
      <c r="E48" s="41"/>
      <c r="F48" s="37">
        <f t="shared" si="36"/>
        <v>0</v>
      </c>
      <c r="G48" s="37">
        <f t="shared" si="37"/>
        <v>0</v>
      </c>
      <c r="H48" s="37">
        <f t="shared" si="38"/>
        <v>0</v>
      </c>
      <c r="I48" s="37">
        <f t="shared" si="39"/>
        <v>0</v>
      </c>
      <c r="J48" s="37">
        <f t="shared" si="40"/>
        <v>0</v>
      </c>
      <c r="K48" s="9"/>
    </row>
    <row r="49" spans="1:13" s="10" customFormat="1">
      <c r="A49" s="50"/>
      <c r="B49" s="49"/>
      <c r="C49" s="40"/>
      <c r="D49" s="43"/>
      <c r="E49" s="41"/>
      <c r="F49" s="37">
        <f t="shared" si="36"/>
        <v>0</v>
      </c>
      <c r="G49" s="37">
        <f t="shared" si="37"/>
        <v>0</v>
      </c>
      <c r="H49" s="37">
        <f t="shared" si="38"/>
        <v>0</v>
      </c>
      <c r="I49" s="37">
        <f t="shared" si="39"/>
        <v>0</v>
      </c>
      <c r="J49" s="37">
        <f t="shared" si="40"/>
        <v>0</v>
      </c>
      <c r="K49" s="9"/>
    </row>
    <row r="50" spans="1:13" s="10" customFormat="1">
      <c r="A50" s="50"/>
      <c r="B50" s="49"/>
      <c r="C50" s="41"/>
      <c r="D50" s="41"/>
      <c r="E50" s="41"/>
      <c r="F50" s="37">
        <f t="shared" si="36"/>
        <v>0</v>
      </c>
      <c r="G50" s="37">
        <f t="shared" si="37"/>
        <v>0</v>
      </c>
      <c r="H50" s="37">
        <f t="shared" si="38"/>
        <v>0</v>
      </c>
      <c r="I50" s="37">
        <f t="shared" si="39"/>
        <v>0</v>
      </c>
      <c r="J50" s="37">
        <f t="shared" si="40"/>
        <v>0</v>
      </c>
      <c r="K50" s="9"/>
      <c r="L50" s="8" t="s">
        <v>10</v>
      </c>
    </row>
    <row r="51" spans="1:13" s="10" customFormat="1">
      <c r="A51" s="50"/>
      <c r="B51" s="49"/>
      <c r="C51" s="40"/>
      <c r="D51" s="43"/>
      <c r="E51" s="41"/>
      <c r="F51" s="37">
        <f t="shared" si="36"/>
        <v>0</v>
      </c>
      <c r="G51" s="37">
        <f>D51*F51</f>
        <v>0</v>
      </c>
      <c r="H51" s="37">
        <f t="shared" si="38"/>
        <v>0</v>
      </c>
      <c r="I51" s="37">
        <f t="shared" si="39"/>
        <v>0</v>
      </c>
      <c r="J51" s="37">
        <f t="shared" si="40"/>
        <v>0</v>
      </c>
    </row>
    <row r="52" spans="1:13" s="9" customFormat="1">
      <c r="A52" s="53"/>
      <c r="B52" s="52" t="s">
        <v>9</v>
      </c>
      <c r="C52" s="30"/>
      <c r="D52" s="36">
        <f>SUM(D46:D51)</f>
        <v>0</v>
      </c>
      <c r="E52" s="29"/>
      <c r="F52" s="19"/>
      <c r="G52" s="38">
        <f>SUM(G46:G51)</f>
        <v>0</v>
      </c>
      <c r="H52" s="38">
        <f t="shared" ref="H52:J52" si="41">SUM(H46:H51)</f>
        <v>0</v>
      </c>
      <c r="I52" s="38">
        <f t="shared" si="41"/>
        <v>0</v>
      </c>
      <c r="J52" s="38">
        <f t="shared" si="41"/>
        <v>0</v>
      </c>
    </row>
    <row r="53" spans="1:13" s="9" customFormat="1">
      <c r="A53" s="54"/>
      <c r="B53" s="55" t="s">
        <v>39</v>
      </c>
      <c r="C53" s="32"/>
      <c r="D53" s="21">
        <f>PRODUCT(D52,1/14)</f>
        <v>0</v>
      </c>
      <c r="E53" s="33"/>
      <c r="F53" s="57"/>
      <c r="G53" s="21">
        <f>PRODUCT(G52,1/14)</f>
        <v>0</v>
      </c>
      <c r="H53" s="21">
        <f t="shared" ref="H53:J53" si="42">PRODUCT(H52,1/14)</f>
        <v>0</v>
      </c>
      <c r="I53" s="21">
        <f t="shared" si="42"/>
        <v>0</v>
      </c>
      <c r="J53" s="21">
        <f t="shared" si="42"/>
        <v>0</v>
      </c>
    </row>
    <row r="54" spans="1:13" s="7" customFormat="1">
      <c r="A54" s="47" t="s">
        <v>66</v>
      </c>
      <c r="B54" s="48" t="s">
        <v>10</v>
      </c>
      <c r="C54" s="46"/>
      <c r="D54" s="43"/>
      <c r="E54" s="41"/>
      <c r="F54" s="37">
        <f t="shared" ref="F54:F59" si="43">IF(E54="VL",1,IF(E54="S",1,IF(E54="P",0.5,IF(E54="WPF-S",1,IF(E54="WPF-P",0.5,IF(E54="WF-S",1,IF(E54="WF-P",0.5,IF(E54="UaK",0.5,IF(E54="UaKm",0.3,IF(E54="Uak-2",0.2,IF(E54="Uak-1",0.1,IF(E54="PJ-S",1,IF(E54="PJ-Visite",0.25,IF(E54="GP-S",1,IF(E54="GP-P",0.5,0)))))))))))))))</f>
        <v>0</v>
      </c>
      <c r="G54" s="37">
        <f>D54*F54</f>
        <v>0</v>
      </c>
      <c r="H54" s="37">
        <f t="shared" ref="H54:H59" si="44">IF(OR($E54="VL", $E54="S",$E54="P",$E54="WPF-S", $E54="WPF-P", $E54="UaK", $E54="UaKm", $E54="UaK-2", $E54="UaK-1"), $D54*$F54,0)</f>
        <v>0</v>
      </c>
      <c r="I54" s="37">
        <f t="shared" ref="I54:I59" si="45">IF(OR($E54="WF-S", $E54="WF-P", $E54="PJ-S", $E54="PJ-Visite"), $D54*$F54,0)</f>
        <v>0</v>
      </c>
      <c r="J54" s="37">
        <f t="shared" ref="J54:J59" si="46">IF(OR($E54="GP-S", $E54="GP-P"), $D54*$F54,0)</f>
        <v>0</v>
      </c>
    </row>
    <row r="55" spans="1:13" s="7" customFormat="1">
      <c r="A55" s="48"/>
      <c r="B55" s="48"/>
      <c r="C55" s="40"/>
      <c r="D55" s="43"/>
      <c r="E55" s="41"/>
      <c r="F55" s="37">
        <f t="shared" si="43"/>
        <v>0</v>
      </c>
      <c r="G55" s="37">
        <f t="shared" ref="G55:G59" si="47">D55*F55</f>
        <v>0</v>
      </c>
      <c r="H55" s="37">
        <f t="shared" si="44"/>
        <v>0</v>
      </c>
      <c r="I55" s="37">
        <f t="shared" si="45"/>
        <v>0</v>
      </c>
      <c r="J55" s="37">
        <f t="shared" si="46"/>
        <v>0</v>
      </c>
      <c r="K55" s="9" t="s">
        <v>10</v>
      </c>
    </row>
    <row r="56" spans="1:13" s="9" customFormat="1">
      <c r="A56" s="47"/>
      <c r="B56" s="49"/>
      <c r="C56" s="40"/>
      <c r="D56" s="43"/>
      <c r="E56" s="41"/>
      <c r="F56" s="37">
        <f t="shared" si="43"/>
        <v>0</v>
      </c>
      <c r="G56" s="37">
        <f t="shared" si="47"/>
        <v>0</v>
      </c>
      <c r="H56" s="37">
        <f t="shared" si="44"/>
        <v>0</v>
      </c>
      <c r="I56" s="37">
        <f t="shared" si="45"/>
        <v>0</v>
      </c>
      <c r="J56" s="37">
        <f t="shared" si="46"/>
        <v>0</v>
      </c>
    </row>
    <row r="57" spans="1:13" s="9" customFormat="1">
      <c r="A57" s="47"/>
      <c r="B57" s="49"/>
      <c r="C57" s="40"/>
      <c r="D57" s="43"/>
      <c r="E57" s="41"/>
      <c r="F57" s="37">
        <f t="shared" si="43"/>
        <v>0</v>
      </c>
      <c r="G57" s="37">
        <f t="shared" si="47"/>
        <v>0</v>
      </c>
      <c r="H57" s="37">
        <f t="shared" si="44"/>
        <v>0</v>
      </c>
      <c r="I57" s="37">
        <f t="shared" si="45"/>
        <v>0</v>
      </c>
      <c r="J57" s="37">
        <f t="shared" si="46"/>
        <v>0</v>
      </c>
    </row>
    <row r="58" spans="1:13" s="10" customFormat="1">
      <c r="A58" s="50"/>
      <c r="B58" s="49"/>
      <c r="C58" s="41"/>
      <c r="D58" s="41"/>
      <c r="E58" s="41"/>
      <c r="F58" s="37">
        <f t="shared" si="43"/>
        <v>0</v>
      </c>
      <c r="G58" s="37">
        <f t="shared" si="47"/>
        <v>0</v>
      </c>
      <c r="H58" s="37">
        <f t="shared" si="44"/>
        <v>0</v>
      </c>
      <c r="I58" s="37">
        <f t="shared" si="45"/>
        <v>0</v>
      </c>
      <c r="J58" s="37">
        <f t="shared" si="46"/>
        <v>0</v>
      </c>
      <c r="K58" s="9"/>
      <c r="L58" s="8" t="s">
        <v>10</v>
      </c>
    </row>
    <row r="59" spans="1:13" s="10" customFormat="1">
      <c r="A59" s="50"/>
      <c r="B59" s="51"/>
      <c r="C59" s="40"/>
      <c r="D59" s="43"/>
      <c r="E59" s="41"/>
      <c r="F59" s="37">
        <f t="shared" si="43"/>
        <v>0</v>
      </c>
      <c r="G59" s="37">
        <f t="shared" si="47"/>
        <v>0</v>
      </c>
      <c r="H59" s="37">
        <f t="shared" si="44"/>
        <v>0</v>
      </c>
      <c r="I59" s="37">
        <f t="shared" si="45"/>
        <v>0</v>
      </c>
      <c r="J59" s="37">
        <f t="shared" si="46"/>
        <v>0</v>
      </c>
    </row>
    <row r="60" spans="1:13" s="10" customFormat="1">
      <c r="A60" s="53"/>
      <c r="B60" s="52" t="s">
        <v>9</v>
      </c>
      <c r="C60" s="30"/>
      <c r="D60" s="36">
        <f>SUM(D54:D59)</f>
        <v>0</v>
      </c>
      <c r="E60" s="35"/>
      <c r="F60" s="20"/>
      <c r="G60" s="38">
        <f>SUM(G54:G59)</f>
        <v>0</v>
      </c>
      <c r="H60" s="38">
        <f t="shared" ref="H60:J60" si="48">SUM(H54:H59)</f>
        <v>0</v>
      </c>
      <c r="I60" s="38">
        <f t="shared" si="48"/>
        <v>0</v>
      </c>
      <c r="J60" s="38">
        <f t="shared" si="48"/>
        <v>0</v>
      </c>
    </row>
    <row r="61" spans="1:13" s="9" customFormat="1">
      <c r="A61" s="54"/>
      <c r="B61" s="55" t="s">
        <v>39</v>
      </c>
      <c r="C61" s="32"/>
      <c r="D61" s="21">
        <f>PRODUCT(D60,1/14)</f>
        <v>0</v>
      </c>
      <c r="E61" s="33"/>
      <c r="F61" s="57"/>
      <c r="G61" s="21">
        <f>PRODUCT(G60,1/14)</f>
        <v>0</v>
      </c>
      <c r="H61" s="21">
        <f t="shared" ref="H61:J61" si="49">PRODUCT(H60,1/14)</f>
        <v>0</v>
      </c>
      <c r="I61" s="21">
        <f t="shared" si="49"/>
        <v>0</v>
      </c>
      <c r="J61" s="21">
        <f t="shared" si="49"/>
        <v>0</v>
      </c>
      <c r="K61" s="9" t="s">
        <v>10</v>
      </c>
      <c r="M61" s="25"/>
    </row>
    <row r="62" spans="1:13" s="9" customFormat="1">
      <c r="A62" s="47" t="s">
        <v>67</v>
      </c>
      <c r="B62" s="52"/>
      <c r="C62" s="46"/>
      <c r="D62" s="43"/>
      <c r="E62" s="41"/>
      <c r="F62" s="37">
        <f t="shared" ref="F62:F67" si="50">IF(E62="VL",1,IF(E62="S",1,IF(E62="P",0.5,IF(E62="WPF-S",1,IF(E62="WPF-P",0.5,IF(E62="WF-S",1,IF(E62="WF-P",0.5,IF(E62="UaK",0.5,IF(E62="UaKm",0.3,IF(E62="Uak-2",0.2,IF(E62="Uak-1",0.1,IF(E62="PJ-S",1,IF(E62="PJ-Visite",0.25,IF(E62="GP-S",1,IF(E62="GP-P",0.5,0)))))))))))))))</f>
        <v>0</v>
      </c>
      <c r="G62" s="37">
        <f t="shared" ref="G62:G66" si="51">D62*F62</f>
        <v>0</v>
      </c>
      <c r="H62" s="37">
        <f t="shared" ref="H62:H67" si="52">IF(OR($E62="VL", $E62="S",$E62="P",$E62="WPF-S", $E62="WPF-P", $E62="UaK", $E62="UaKm", $E62="UaK-2", $E62="UaK-1"), $D62*$F62,0)</f>
        <v>0</v>
      </c>
      <c r="I62" s="37">
        <f t="shared" ref="I62:I67" si="53">IF(OR($E62="WF-S", $E62="WF-P", $E62="PJ-S", $E62="PJ-Visite"), $D62*$F62,0)</f>
        <v>0</v>
      </c>
      <c r="J62" s="37">
        <f t="shared" ref="J62:J67" si="54">IF(OR($E62="GP-S", $E62="GP-P"), $D62*$F62,0)</f>
        <v>0</v>
      </c>
      <c r="K62" s="9" t="s">
        <v>10</v>
      </c>
    </row>
    <row r="63" spans="1:13" s="9" customFormat="1">
      <c r="A63" s="47"/>
      <c r="B63" s="49"/>
      <c r="C63" s="40"/>
      <c r="D63" s="43"/>
      <c r="E63" s="41"/>
      <c r="F63" s="37">
        <f t="shared" si="50"/>
        <v>0</v>
      </c>
      <c r="G63" s="37">
        <f t="shared" si="51"/>
        <v>0</v>
      </c>
      <c r="H63" s="37">
        <f t="shared" si="52"/>
        <v>0</v>
      </c>
      <c r="I63" s="37">
        <f t="shared" si="53"/>
        <v>0</v>
      </c>
      <c r="J63" s="37">
        <f t="shared" si="54"/>
        <v>0</v>
      </c>
    </row>
    <row r="64" spans="1:13" s="10" customFormat="1">
      <c r="A64" s="50"/>
      <c r="B64" s="49"/>
      <c r="C64" s="40"/>
      <c r="D64" s="43"/>
      <c r="E64" s="41"/>
      <c r="F64" s="37">
        <f t="shared" si="50"/>
        <v>0</v>
      </c>
      <c r="G64" s="37">
        <f t="shared" si="51"/>
        <v>0</v>
      </c>
      <c r="H64" s="37">
        <f t="shared" si="52"/>
        <v>0</v>
      </c>
      <c r="I64" s="37">
        <f t="shared" si="53"/>
        <v>0</v>
      </c>
      <c r="J64" s="37">
        <f t="shared" si="54"/>
        <v>0</v>
      </c>
      <c r="K64" s="9"/>
    </row>
    <row r="65" spans="1:13" s="10" customFormat="1">
      <c r="A65" s="50"/>
      <c r="B65" s="49"/>
      <c r="C65" s="40"/>
      <c r="D65" s="43"/>
      <c r="E65" s="41"/>
      <c r="F65" s="37">
        <f t="shared" si="50"/>
        <v>0</v>
      </c>
      <c r="G65" s="37">
        <f t="shared" si="51"/>
        <v>0</v>
      </c>
      <c r="H65" s="37">
        <f t="shared" si="52"/>
        <v>0</v>
      </c>
      <c r="I65" s="37">
        <f t="shared" si="53"/>
        <v>0</v>
      </c>
      <c r="J65" s="37">
        <f t="shared" si="54"/>
        <v>0</v>
      </c>
      <c r="K65" s="9"/>
    </row>
    <row r="66" spans="1:13" s="10" customFormat="1">
      <c r="A66" s="50"/>
      <c r="B66" s="49"/>
      <c r="C66" s="41"/>
      <c r="D66" s="41"/>
      <c r="E66" s="41"/>
      <c r="F66" s="37">
        <f t="shared" si="50"/>
        <v>0</v>
      </c>
      <c r="G66" s="37">
        <f t="shared" si="51"/>
        <v>0</v>
      </c>
      <c r="H66" s="37">
        <f t="shared" si="52"/>
        <v>0</v>
      </c>
      <c r="I66" s="37">
        <f t="shared" si="53"/>
        <v>0</v>
      </c>
      <c r="J66" s="37">
        <f t="shared" si="54"/>
        <v>0</v>
      </c>
      <c r="K66" s="9"/>
      <c r="L66" s="8" t="s">
        <v>10</v>
      </c>
    </row>
    <row r="67" spans="1:13" s="10" customFormat="1">
      <c r="A67" s="50"/>
      <c r="B67" s="49"/>
      <c r="C67" s="40"/>
      <c r="D67" s="43"/>
      <c r="E67" s="41"/>
      <c r="F67" s="37">
        <f t="shared" si="50"/>
        <v>0</v>
      </c>
      <c r="G67" s="37">
        <f>D67*F67</f>
        <v>0</v>
      </c>
      <c r="H67" s="37">
        <f t="shared" si="52"/>
        <v>0</v>
      </c>
      <c r="I67" s="37">
        <f t="shared" si="53"/>
        <v>0</v>
      </c>
      <c r="J67" s="37">
        <f t="shared" si="54"/>
        <v>0</v>
      </c>
    </row>
    <row r="68" spans="1:13" s="9" customFormat="1">
      <c r="A68" s="53"/>
      <c r="B68" s="52" t="s">
        <v>9</v>
      </c>
      <c r="C68" s="30"/>
      <c r="D68" s="36">
        <f>SUM(D62:D67)</f>
        <v>0</v>
      </c>
      <c r="E68" s="29"/>
      <c r="F68" s="19"/>
      <c r="G68" s="38">
        <f>SUM(G62:G67)</f>
        <v>0</v>
      </c>
      <c r="H68" s="38">
        <f t="shared" ref="H68:J68" si="55">SUM(H62:H67)</f>
        <v>0</v>
      </c>
      <c r="I68" s="38">
        <f t="shared" si="55"/>
        <v>0</v>
      </c>
      <c r="J68" s="38">
        <f t="shared" si="55"/>
        <v>0</v>
      </c>
    </row>
    <row r="69" spans="1:13" s="9" customFormat="1">
      <c r="A69" s="54"/>
      <c r="B69" s="55" t="s">
        <v>39</v>
      </c>
      <c r="C69" s="32"/>
      <c r="D69" s="21">
        <f>PRODUCT(D68,1/14)</f>
        <v>0</v>
      </c>
      <c r="E69" s="33"/>
      <c r="F69" s="57"/>
      <c r="G69" s="21">
        <f>PRODUCT(G68,1/14)</f>
        <v>0</v>
      </c>
      <c r="H69" s="21">
        <f t="shared" ref="H69:J69" si="56">PRODUCT(H68,1/14)</f>
        <v>0</v>
      </c>
      <c r="I69" s="21">
        <f t="shared" si="56"/>
        <v>0</v>
      </c>
      <c r="J69" s="21">
        <f t="shared" si="56"/>
        <v>0</v>
      </c>
    </row>
    <row r="70" spans="1:13" s="7" customFormat="1">
      <c r="A70" s="47" t="s">
        <v>66</v>
      </c>
      <c r="B70" s="48" t="s">
        <v>10</v>
      </c>
      <c r="C70" s="46"/>
      <c r="D70" s="43"/>
      <c r="E70" s="41"/>
      <c r="F70" s="37">
        <f t="shared" ref="F70:F75" si="57">IF(E70="VL",1,IF(E70="S",1,IF(E70="P",0.5,IF(E70="WPF-S",1,IF(E70="WPF-P",0.5,IF(E70="WF-S",1,IF(E70="WF-P",0.5,IF(E70="UaK",0.5,IF(E70="UaKm",0.3,IF(E70="Uak-2",0.2,IF(E70="Uak-1",0.1,IF(E70="PJ-S",1,IF(E70="PJ-Visite",0.25,IF(E70="GP-S",1,IF(E70="GP-P",0.5,0)))))))))))))))</f>
        <v>0</v>
      </c>
      <c r="G70" s="37">
        <f>D70*F70</f>
        <v>0</v>
      </c>
      <c r="H70" s="37">
        <f t="shared" ref="H70:H75" si="58">IF(OR($E70="VL", $E70="S",$E70="P",$E70="WPF-S", $E70="WPF-P", $E70="UaK", $E70="UaKm", $E70="UaK-2", $E70="UaK-1"), $D70*$F70,0)</f>
        <v>0</v>
      </c>
      <c r="I70" s="37">
        <f t="shared" ref="I70:I75" si="59">IF(OR($E70="WF-S", $E70="WF-P", $E70="PJ-S", $E70="PJ-Visite"), $D70*$F70,0)</f>
        <v>0</v>
      </c>
      <c r="J70" s="37">
        <f t="shared" ref="J70:J75" si="60">IF(OR($E70="GP-S", $E70="GP-P"), $D70*$F70,0)</f>
        <v>0</v>
      </c>
    </row>
    <row r="71" spans="1:13" s="7" customFormat="1">
      <c r="A71" s="48"/>
      <c r="B71" s="48"/>
      <c r="C71" s="40"/>
      <c r="D71" s="43"/>
      <c r="E71" s="41"/>
      <c r="F71" s="37">
        <f t="shared" si="57"/>
        <v>0</v>
      </c>
      <c r="G71" s="37">
        <f t="shared" ref="G71:G75" si="61">D71*F71</f>
        <v>0</v>
      </c>
      <c r="H71" s="37">
        <f t="shared" si="58"/>
        <v>0</v>
      </c>
      <c r="I71" s="37">
        <f t="shared" si="59"/>
        <v>0</v>
      </c>
      <c r="J71" s="37">
        <f t="shared" si="60"/>
        <v>0</v>
      </c>
      <c r="K71" s="9" t="s">
        <v>10</v>
      </c>
    </row>
    <row r="72" spans="1:13" s="9" customFormat="1">
      <c r="A72" s="47"/>
      <c r="B72" s="49"/>
      <c r="C72" s="40"/>
      <c r="D72" s="43"/>
      <c r="E72" s="41"/>
      <c r="F72" s="37">
        <f t="shared" si="57"/>
        <v>0</v>
      </c>
      <c r="G72" s="37">
        <f t="shared" si="61"/>
        <v>0</v>
      </c>
      <c r="H72" s="37">
        <f t="shared" si="58"/>
        <v>0</v>
      </c>
      <c r="I72" s="37">
        <f t="shared" si="59"/>
        <v>0</v>
      </c>
      <c r="J72" s="37">
        <f t="shared" si="60"/>
        <v>0</v>
      </c>
    </row>
    <row r="73" spans="1:13" s="9" customFormat="1">
      <c r="A73" s="47"/>
      <c r="B73" s="49"/>
      <c r="C73" s="40"/>
      <c r="D73" s="43"/>
      <c r="E73" s="41"/>
      <c r="F73" s="37">
        <f t="shared" si="57"/>
        <v>0</v>
      </c>
      <c r="G73" s="37">
        <f t="shared" si="61"/>
        <v>0</v>
      </c>
      <c r="H73" s="37">
        <f t="shared" si="58"/>
        <v>0</v>
      </c>
      <c r="I73" s="37">
        <f t="shared" si="59"/>
        <v>0</v>
      </c>
      <c r="J73" s="37">
        <f t="shared" si="60"/>
        <v>0</v>
      </c>
    </row>
    <row r="74" spans="1:13" s="10" customFormat="1">
      <c r="A74" s="50"/>
      <c r="B74" s="49"/>
      <c r="C74" s="41"/>
      <c r="D74" s="41"/>
      <c r="E74" s="41"/>
      <c r="F74" s="37">
        <f t="shared" si="57"/>
        <v>0</v>
      </c>
      <c r="G74" s="37">
        <f t="shared" si="61"/>
        <v>0</v>
      </c>
      <c r="H74" s="37">
        <f t="shared" si="58"/>
        <v>0</v>
      </c>
      <c r="I74" s="37">
        <f t="shared" si="59"/>
        <v>0</v>
      </c>
      <c r="J74" s="37">
        <f t="shared" si="60"/>
        <v>0</v>
      </c>
      <c r="K74" s="9"/>
      <c r="L74" s="8" t="s">
        <v>10</v>
      </c>
    </row>
    <row r="75" spans="1:13" s="10" customFormat="1">
      <c r="A75" s="50"/>
      <c r="B75" s="51"/>
      <c r="C75" s="40"/>
      <c r="D75" s="43"/>
      <c r="E75" s="41"/>
      <c r="F75" s="37">
        <f t="shared" si="57"/>
        <v>0</v>
      </c>
      <c r="G75" s="37">
        <f t="shared" si="61"/>
        <v>0</v>
      </c>
      <c r="H75" s="37">
        <f t="shared" si="58"/>
        <v>0</v>
      </c>
      <c r="I75" s="37">
        <f t="shared" si="59"/>
        <v>0</v>
      </c>
      <c r="J75" s="37">
        <f t="shared" si="60"/>
        <v>0</v>
      </c>
    </row>
    <row r="76" spans="1:13" s="10" customFormat="1">
      <c r="A76" s="53"/>
      <c r="B76" s="52" t="s">
        <v>9</v>
      </c>
      <c r="C76" s="30"/>
      <c r="D76" s="36">
        <f>SUM(D70:D75)</f>
        <v>0</v>
      </c>
      <c r="E76" s="35"/>
      <c r="F76" s="20"/>
      <c r="G76" s="38">
        <f>SUM(G70:G75)</f>
        <v>0</v>
      </c>
      <c r="H76" s="38">
        <f t="shared" ref="H76:J76" si="62">SUM(H70:H75)</f>
        <v>0</v>
      </c>
      <c r="I76" s="38">
        <f t="shared" si="62"/>
        <v>0</v>
      </c>
      <c r="J76" s="38">
        <f t="shared" si="62"/>
        <v>0</v>
      </c>
    </row>
    <row r="77" spans="1:13" s="9" customFormat="1">
      <c r="A77" s="54"/>
      <c r="B77" s="55" t="s">
        <v>39</v>
      </c>
      <c r="C77" s="32"/>
      <c r="D77" s="21">
        <f>PRODUCT(D76,1/14)</f>
        <v>0</v>
      </c>
      <c r="E77" s="33"/>
      <c r="F77" s="57"/>
      <c r="G77" s="21">
        <f>PRODUCT(G76,1/14)</f>
        <v>0</v>
      </c>
      <c r="H77" s="21">
        <f t="shared" ref="H77:J77" si="63">PRODUCT(H76,1/14)</f>
        <v>0</v>
      </c>
      <c r="I77" s="21">
        <f t="shared" si="63"/>
        <v>0</v>
      </c>
      <c r="J77" s="21">
        <f t="shared" si="63"/>
        <v>0</v>
      </c>
      <c r="K77" s="9" t="s">
        <v>10</v>
      </c>
      <c r="M77" s="25"/>
    </row>
    <row r="78" spans="1:13" s="9" customFormat="1">
      <c r="A78" s="47" t="s">
        <v>67</v>
      </c>
      <c r="B78" s="52"/>
      <c r="C78" s="46"/>
      <c r="D78" s="43"/>
      <c r="E78" s="41"/>
      <c r="F78" s="37">
        <f t="shared" ref="F78:F83" si="64">IF(E78="VL",1,IF(E78="S",1,IF(E78="P",0.5,IF(E78="WPF-S",1,IF(E78="WPF-P",0.5,IF(E78="WF-S",1,IF(E78="WF-P",0.5,IF(E78="UaK",0.5,IF(E78="UaKm",0.3,IF(E78="Uak-2",0.2,IF(E78="Uak-1",0.1,IF(E78="PJ-S",1,IF(E78="PJ-Visite",0.25,IF(E78="GP-S",1,IF(E78="GP-P",0.5,0)))))))))))))))</f>
        <v>0</v>
      </c>
      <c r="G78" s="37">
        <f t="shared" ref="G78:G82" si="65">D78*F78</f>
        <v>0</v>
      </c>
      <c r="H78" s="37">
        <f t="shared" ref="H78:H83" si="66">IF(OR($E78="VL", $E78="S",$E78="P",$E78="WPF-S", $E78="WPF-P", $E78="UaK", $E78="UaKm", $E78="UaK-2", $E78="UaK-1"), $D78*$F78,0)</f>
        <v>0</v>
      </c>
      <c r="I78" s="37">
        <f t="shared" ref="I78:I83" si="67">IF(OR($E78="WF-S", $E78="WF-P", $E78="PJ-S", $E78="PJ-Visite"), $D78*$F78,0)</f>
        <v>0</v>
      </c>
      <c r="J78" s="37">
        <f t="shared" ref="J78:J83" si="68">IF(OR($E78="GP-S", $E78="GP-P"), $D78*$F78,0)</f>
        <v>0</v>
      </c>
      <c r="K78" s="9" t="s">
        <v>10</v>
      </c>
    </row>
    <row r="79" spans="1:13" s="9" customFormat="1">
      <c r="A79" s="47"/>
      <c r="B79" s="49"/>
      <c r="C79" s="40"/>
      <c r="D79" s="43"/>
      <c r="E79" s="41"/>
      <c r="F79" s="37">
        <f t="shared" si="64"/>
        <v>0</v>
      </c>
      <c r="G79" s="37">
        <f t="shared" si="65"/>
        <v>0</v>
      </c>
      <c r="H79" s="37">
        <f t="shared" si="66"/>
        <v>0</v>
      </c>
      <c r="I79" s="37">
        <f t="shared" si="67"/>
        <v>0</v>
      </c>
      <c r="J79" s="37">
        <f t="shared" si="68"/>
        <v>0</v>
      </c>
    </row>
    <row r="80" spans="1:13" s="10" customFormat="1">
      <c r="A80" s="50"/>
      <c r="B80" s="49"/>
      <c r="C80" s="40"/>
      <c r="D80" s="43"/>
      <c r="E80" s="41"/>
      <c r="F80" s="37">
        <f t="shared" si="64"/>
        <v>0</v>
      </c>
      <c r="G80" s="37">
        <f t="shared" si="65"/>
        <v>0</v>
      </c>
      <c r="H80" s="37">
        <f t="shared" si="66"/>
        <v>0</v>
      </c>
      <c r="I80" s="37">
        <f t="shared" si="67"/>
        <v>0</v>
      </c>
      <c r="J80" s="37">
        <f t="shared" si="68"/>
        <v>0</v>
      </c>
      <c r="K80" s="9"/>
    </row>
    <row r="81" spans="1:13" s="10" customFormat="1">
      <c r="A81" s="50"/>
      <c r="B81" s="49"/>
      <c r="C81" s="40"/>
      <c r="D81" s="43"/>
      <c r="E81" s="41"/>
      <c r="F81" s="37">
        <f t="shared" si="64"/>
        <v>0</v>
      </c>
      <c r="G81" s="37">
        <f t="shared" si="65"/>
        <v>0</v>
      </c>
      <c r="H81" s="37">
        <f t="shared" si="66"/>
        <v>0</v>
      </c>
      <c r="I81" s="37">
        <f t="shared" si="67"/>
        <v>0</v>
      </c>
      <c r="J81" s="37">
        <f t="shared" si="68"/>
        <v>0</v>
      </c>
      <c r="K81" s="9"/>
    </row>
    <row r="82" spans="1:13" s="10" customFormat="1">
      <c r="A82" s="50"/>
      <c r="B82" s="49"/>
      <c r="C82" s="41"/>
      <c r="D82" s="41"/>
      <c r="E82" s="41"/>
      <c r="F82" s="37">
        <f t="shared" si="64"/>
        <v>0</v>
      </c>
      <c r="G82" s="37">
        <f t="shared" si="65"/>
        <v>0</v>
      </c>
      <c r="H82" s="37">
        <f t="shared" si="66"/>
        <v>0</v>
      </c>
      <c r="I82" s="37">
        <f t="shared" si="67"/>
        <v>0</v>
      </c>
      <c r="J82" s="37">
        <f t="shared" si="68"/>
        <v>0</v>
      </c>
      <c r="K82" s="9"/>
      <c r="L82" s="8" t="s">
        <v>10</v>
      </c>
    </row>
    <row r="83" spans="1:13" s="10" customFormat="1">
      <c r="A83" s="50"/>
      <c r="B83" s="49"/>
      <c r="C83" s="40"/>
      <c r="D83" s="43"/>
      <c r="E83" s="41"/>
      <c r="F83" s="37">
        <f t="shared" si="64"/>
        <v>0</v>
      </c>
      <c r="G83" s="37">
        <f>D83*F83</f>
        <v>0</v>
      </c>
      <c r="H83" s="37">
        <f t="shared" si="66"/>
        <v>0</v>
      </c>
      <c r="I83" s="37">
        <f t="shared" si="67"/>
        <v>0</v>
      </c>
      <c r="J83" s="37">
        <f t="shared" si="68"/>
        <v>0</v>
      </c>
    </row>
    <row r="84" spans="1:13" s="9" customFormat="1">
      <c r="A84" s="53"/>
      <c r="B84" s="52" t="s">
        <v>9</v>
      </c>
      <c r="C84" s="30"/>
      <c r="D84" s="36">
        <f>SUM(D78:D83)</f>
        <v>0</v>
      </c>
      <c r="E84" s="29"/>
      <c r="F84" s="19"/>
      <c r="G84" s="38">
        <f>SUM(G78:G83)</f>
        <v>0</v>
      </c>
      <c r="H84" s="38">
        <f t="shared" ref="H84:J84" si="69">SUM(H78:H83)</f>
        <v>0</v>
      </c>
      <c r="I84" s="38">
        <f t="shared" si="69"/>
        <v>0</v>
      </c>
      <c r="J84" s="38">
        <f t="shared" si="69"/>
        <v>0</v>
      </c>
    </row>
    <row r="85" spans="1:13" s="9" customFormat="1">
      <c r="A85" s="54"/>
      <c r="B85" s="55" t="s">
        <v>39</v>
      </c>
      <c r="C85" s="32"/>
      <c r="D85" s="21">
        <f>PRODUCT(D84,1/14)</f>
        <v>0</v>
      </c>
      <c r="E85" s="33"/>
      <c r="F85" s="57"/>
      <c r="G85" s="21">
        <f>PRODUCT(G84,1/14)</f>
        <v>0</v>
      </c>
      <c r="H85" s="21">
        <f t="shared" ref="H85:J85" si="70">PRODUCT(H84,1/14)</f>
        <v>0</v>
      </c>
      <c r="I85" s="21">
        <f t="shared" si="70"/>
        <v>0</v>
      </c>
      <c r="J85" s="21">
        <f t="shared" si="70"/>
        <v>0</v>
      </c>
    </row>
    <row r="86" spans="1:13" s="7" customFormat="1">
      <c r="A86" s="47" t="s">
        <v>66</v>
      </c>
      <c r="B86" s="48" t="s">
        <v>10</v>
      </c>
      <c r="C86" s="46"/>
      <c r="D86" s="43"/>
      <c r="E86" s="41"/>
      <c r="F86" s="37">
        <f t="shared" ref="F86:F91" si="71">IF(E86="VL",1,IF(E86="S",1,IF(E86="P",0.5,IF(E86="WPF-S",1,IF(E86="WPF-P",0.5,IF(E86="WF-S",1,IF(E86="WF-P",0.5,IF(E86="UaK",0.5,IF(E86="UaKm",0.3,IF(E86="Uak-2",0.2,IF(E86="Uak-1",0.1,IF(E86="PJ-S",1,IF(E86="PJ-Visite",0.25,IF(E86="GP-S",1,IF(E86="GP-P",0.5,0)))))))))))))))</f>
        <v>0</v>
      </c>
      <c r="G86" s="37">
        <f>D86*F86</f>
        <v>0</v>
      </c>
      <c r="H86" s="37">
        <f t="shared" ref="H86:H91" si="72">IF(OR($E86="VL", $E86="S",$E86="P",$E86="WPF-S", $E86="WPF-P", $E86="UaK", $E86="UaKm", $E86="UaK-2", $E86="UaK-1"), $D86*$F86,0)</f>
        <v>0</v>
      </c>
      <c r="I86" s="37">
        <f t="shared" ref="I86:I91" si="73">IF(OR($E86="WF-S", $E86="WF-P", $E86="PJ-S", $E86="PJ-Visite"), $D86*$F86,0)</f>
        <v>0</v>
      </c>
      <c r="J86" s="37">
        <f t="shared" ref="J86:J91" si="74">IF(OR($E86="GP-S", $E86="GP-P"), $D86*$F86,0)</f>
        <v>0</v>
      </c>
    </row>
    <row r="87" spans="1:13" s="7" customFormat="1">
      <c r="A87" s="48"/>
      <c r="B87" s="48"/>
      <c r="C87" s="40"/>
      <c r="D87" s="43"/>
      <c r="E87" s="41"/>
      <c r="F87" s="37">
        <f t="shared" si="71"/>
        <v>0</v>
      </c>
      <c r="G87" s="37">
        <f t="shared" ref="G87:G91" si="75">D87*F87</f>
        <v>0</v>
      </c>
      <c r="H87" s="37">
        <f t="shared" si="72"/>
        <v>0</v>
      </c>
      <c r="I87" s="37">
        <f t="shared" si="73"/>
        <v>0</v>
      </c>
      <c r="J87" s="37">
        <f t="shared" si="74"/>
        <v>0</v>
      </c>
      <c r="K87" s="9" t="s">
        <v>10</v>
      </c>
    </row>
    <row r="88" spans="1:13" s="9" customFormat="1">
      <c r="A88" s="47"/>
      <c r="B88" s="49"/>
      <c r="C88" s="40"/>
      <c r="D88" s="43"/>
      <c r="E88" s="41"/>
      <c r="F88" s="37">
        <f t="shared" si="71"/>
        <v>0</v>
      </c>
      <c r="G88" s="37">
        <f t="shared" si="75"/>
        <v>0</v>
      </c>
      <c r="H88" s="37">
        <f t="shared" si="72"/>
        <v>0</v>
      </c>
      <c r="I88" s="37">
        <f t="shared" si="73"/>
        <v>0</v>
      </c>
      <c r="J88" s="37">
        <f t="shared" si="74"/>
        <v>0</v>
      </c>
    </row>
    <row r="89" spans="1:13" s="9" customFormat="1">
      <c r="A89" s="47"/>
      <c r="B89" s="49"/>
      <c r="C89" s="40"/>
      <c r="D89" s="43"/>
      <c r="E89" s="41"/>
      <c r="F89" s="37">
        <f t="shared" si="71"/>
        <v>0</v>
      </c>
      <c r="G89" s="37">
        <f t="shared" si="75"/>
        <v>0</v>
      </c>
      <c r="H89" s="37">
        <f t="shared" si="72"/>
        <v>0</v>
      </c>
      <c r="I89" s="37">
        <f t="shared" si="73"/>
        <v>0</v>
      </c>
      <c r="J89" s="37">
        <f t="shared" si="74"/>
        <v>0</v>
      </c>
    </row>
    <row r="90" spans="1:13" s="10" customFormat="1">
      <c r="A90" s="50"/>
      <c r="B90" s="49"/>
      <c r="C90" s="41"/>
      <c r="D90" s="41"/>
      <c r="E90" s="41"/>
      <c r="F90" s="37">
        <f t="shared" si="71"/>
        <v>0</v>
      </c>
      <c r="G90" s="37">
        <f t="shared" si="75"/>
        <v>0</v>
      </c>
      <c r="H90" s="37">
        <f t="shared" si="72"/>
        <v>0</v>
      </c>
      <c r="I90" s="37">
        <f t="shared" si="73"/>
        <v>0</v>
      </c>
      <c r="J90" s="37">
        <f t="shared" si="74"/>
        <v>0</v>
      </c>
      <c r="K90" s="9"/>
      <c r="L90" s="8" t="s">
        <v>10</v>
      </c>
    </row>
    <row r="91" spans="1:13" s="10" customFormat="1">
      <c r="A91" s="50"/>
      <c r="B91" s="51"/>
      <c r="C91" s="40"/>
      <c r="D91" s="43"/>
      <c r="E91" s="41"/>
      <c r="F91" s="37">
        <f t="shared" si="71"/>
        <v>0</v>
      </c>
      <c r="G91" s="37">
        <f t="shared" si="75"/>
        <v>0</v>
      </c>
      <c r="H91" s="37">
        <f t="shared" si="72"/>
        <v>0</v>
      </c>
      <c r="I91" s="37">
        <f t="shared" si="73"/>
        <v>0</v>
      </c>
      <c r="J91" s="37">
        <f t="shared" si="74"/>
        <v>0</v>
      </c>
    </row>
    <row r="92" spans="1:13" s="10" customFormat="1">
      <c r="A92" s="53"/>
      <c r="B92" s="52" t="s">
        <v>9</v>
      </c>
      <c r="C92" s="30"/>
      <c r="D92" s="36">
        <f>SUM(D86:D91)</f>
        <v>0</v>
      </c>
      <c r="E92" s="35"/>
      <c r="F92" s="20"/>
      <c r="G92" s="38">
        <f>SUM(G86:G91)</f>
        <v>0</v>
      </c>
      <c r="H92" s="38">
        <f t="shared" ref="H92:J92" si="76">SUM(H86:H91)</f>
        <v>0</v>
      </c>
      <c r="I92" s="38">
        <f t="shared" si="76"/>
        <v>0</v>
      </c>
      <c r="J92" s="38">
        <f t="shared" si="76"/>
        <v>0</v>
      </c>
    </row>
    <row r="93" spans="1:13" s="9" customFormat="1">
      <c r="A93" s="54"/>
      <c r="B93" s="55" t="s">
        <v>39</v>
      </c>
      <c r="C93" s="32"/>
      <c r="D93" s="21">
        <f>PRODUCT(D92,1/14)</f>
        <v>0</v>
      </c>
      <c r="E93" s="33"/>
      <c r="F93" s="57"/>
      <c r="G93" s="21">
        <f>PRODUCT(G92,1/14)</f>
        <v>0</v>
      </c>
      <c r="H93" s="21">
        <f t="shared" ref="H93:J93" si="77">PRODUCT(H92,1/14)</f>
        <v>0</v>
      </c>
      <c r="I93" s="21">
        <f t="shared" si="77"/>
        <v>0</v>
      </c>
      <c r="J93" s="21">
        <f t="shared" si="77"/>
        <v>0</v>
      </c>
      <c r="K93" s="9" t="s">
        <v>10</v>
      </c>
      <c r="M93" s="25"/>
    </row>
    <row r="94" spans="1:13" s="9" customFormat="1">
      <c r="A94" s="47" t="s">
        <v>67</v>
      </c>
      <c r="B94" s="52"/>
      <c r="C94" s="46"/>
      <c r="D94" s="43"/>
      <c r="E94" s="41"/>
      <c r="F94" s="37">
        <f t="shared" ref="F94:F99" si="78">IF(E94="VL",1,IF(E94="S",1,IF(E94="P",0.5,IF(E94="WPF-S",1,IF(E94="WPF-P",0.5,IF(E94="WF-S",1,IF(E94="WF-P",0.5,IF(E94="UaK",0.5,IF(E94="UaKm",0.3,IF(E94="Uak-2",0.2,IF(E94="Uak-1",0.1,IF(E94="PJ-S",1,IF(E94="PJ-Visite",0.25,IF(E94="GP-S",1,IF(E94="GP-P",0.5,0)))))))))))))))</f>
        <v>0</v>
      </c>
      <c r="G94" s="37">
        <f t="shared" ref="G94:G98" si="79">D94*F94</f>
        <v>0</v>
      </c>
      <c r="H94" s="37">
        <f t="shared" ref="H94:H99" si="80">IF(OR($E94="VL", $E94="S",$E94="P",$E94="WPF-S", $E94="WPF-P", $E94="UaK", $E94="UaKm", $E94="UaK-2", $E94="UaK-1"), $D94*$F94,0)</f>
        <v>0</v>
      </c>
      <c r="I94" s="37">
        <f t="shared" ref="I94:I99" si="81">IF(OR($E94="WF-S", $E94="WF-P", $E94="PJ-S", $E94="PJ-Visite"), $D94*$F94,0)</f>
        <v>0</v>
      </c>
      <c r="J94" s="37">
        <f t="shared" ref="J94:J99" si="82">IF(OR($E94="GP-S", $E94="GP-P"), $D94*$F94,0)</f>
        <v>0</v>
      </c>
      <c r="K94" s="9" t="s">
        <v>10</v>
      </c>
    </row>
    <row r="95" spans="1:13" s="9" customFormat="1">
      <c r="A95" s="47"/>
      <c r="B95" s="49"/>
      <c r="C95" s="40"/>
      <c r="D95" s="43"/>
      <c r="E95" s="41"/>
      <c r="F95" s="37">
        <f t="shared" si="78"/>
        <v>0</v>
      </c>
      <c r="G95" s="37">
        <f t="shared" si="79"/>
        <v>0</v>
      </c>
      <c r="H95" s="37">
        <f t="shared" si="80"/>
        <v>0</v>
      </c>
      <c r="I95" s="37">
        <f t="shared" si="81"/>
        <v>0</v>
      </c>
      <c r="J95" s="37">
        <f t="shared" si="82"/>
        <v>0</v>
      </c>
    </row>
    <row r="96" spans="1:13" s="10" customFormat="1">
      <c r="A96" s="50"/>
      <c r="B96" s="49"/>
      <c r="C96" s="40"/>
      <c r="D96" s="43"/>
      <c r="E96" s="41"/>
      <c r="F96" s="37">
        <f t="shared" si="78"/>
        <v>0</v>
      </c>
      <c r="G96" s="37">
        <f t="shared" si="79"/>
        <v>0</v>
      </c>
      <c r="H96" s="37">
        <f t="shared" si="80"/>
        <v>0</v>
      </c>
      <c r="I96" s="37">
        <f t="shared" si="81"/>
        <v>0</v>
      </c>
      <c r="J96" s="37">
        <f t="shared" si="82"/>
        <v>0</v>
      </c>
      <c r="K96" s="9"/>
    </row>
    <row r="97" spans="1:12" s="10" customFormat="1">
      <c r="A97" s="50"/>
      <c r="B97" s="49"/>
      <c r="C97" s="40"/>
      <c r="D97" s="43"/>
      <c r="E97" s="41"/>
      <c r="F97" s="37">
        <f t="shared" si="78"/>
        <v>0</v>
      </c>
      <c r="G97" s="37">
        <f t="shared" si="79"/>
        <v>0</v>
      </c>
      <c r="H97" s="37">
        <f t="shared" si="80"/>
        <v>0</v>
      </c>
      <c r="I97" s="37">
        <f t="shared" si="81"/>
        <v>0</v>
      </c>
      <c r="J97" s="37">
        <f t="shared" si="82"/>
        <v>0</v>
      </c>
      <c r="K97" s="9"/>
    </row>
    <row r="98" spans="1:12" s="10" customFormat="1">
      <c r="A98" s="50"/>
      <c r="B98" s="49"/>
      <c r="C98" s="41"/>
      <c r="D98" s="41"/>
      <c r="E98" s="41"/>
      <c r="F98" s="37">
        <f t="shared" si="78"/>
        <v>0</v>
      </c>
      <c r="G98" s="37">
        <f t="shared" si="79"/>
        <v>0</v>
      </c>
      <c r="H98" s="37">
        <f t="shared" si="80"/>
        <v>0</v>
      </c>
      <c r="I98" s="37">
        <f t="shared" si="81"/>
        <v>0</v>
      </c>
      <c r="J98" s="37">
        <f t="shared" si="82"/>
        <v>0</v>
      </c>
      <c r="K98" s="9"/>
      <c r="L98" s="8" t="s">
        <v>10</v>
      </c>
    </row>
    <row r="99" spans="1:12" s="10" customFormat="1">
      <c r="A99" s="50"/>
      <c r="B99" s="49"/>
      <c r="C99" s="40"/>
      <c r="D99" s="43"/>
      <c r="E99" s="41"/>
      <c r="F99" s="37">
        <f t="shared" si="78"/>
        <v>0</v>
      </c>
      <c r="G99" s="37">
        <f>D99*F99</f>
        <v>0</v>
      </c>
      <c r="H99" s="37">
        <f t="shared" si="80"/>
        <v>0</v>
      </c>
      <c r="I99" s="37">
        <f t="shared" si="81"/>
        <v>0</v>
      </c>
      <c r="J99" s="37">
        <f t="shared" si="82"/>
        <v>0</v>
      </c>
    </row>
    <row r="100" spans="1:12" s="9" customFormat="1">
      <c r="A100" s="53"/>
      <c r="B100" s="52" t="s">
        <v>9</v>
      </c>
      <c r="C100" s="30"/>
      <c r="D100" s="36">
        <f>SUM(D94:D99)</f>
        <v>0</v>
      </c>
      <c r="E100" s="29"/>
      <c r="F100" s="19"/>
      <c r="G100" s="38">
        <f>SUM(G94:G99)</f>
        <v>0</v>
      </c>
      <c r="H100" s="38">
        <f t="shared" ref="H100:J100" si="83">SUM(H94:H99)</f>
        <v>0</v>
      </c>
      <c r="I100" s="38">
        <f t="shared" si="83"/>
        <v>0</v>
      </c>
      <c r="J100" s="38">
        <f t="shared" si="83"/>
        <v>0</v>
      </c>
    </row>
    <row r="101" spans="1:12" s="9" customFormat="1">
      <c r="A101" s="54"/>
      <c r="B101" s="55" t="s">
        <v>39</v>
      </c>
      <c r="C101" s="32"/>
      <c r="D101" s="21">
        <f>PRODUCT(D100,1/14)</f>
        <v>0</v>
      </c>
      <c r="E101" s="33"/>
      <c r="F101" s="57"/>
      <c r="G101" s="21">
        <f>PRODUCT(G100,1/14)</f>
        <v>0</v>
      </c>
      <c r="H101" s="21">
        <f t="shared" ref="H101:J101" si="84">PRODUCT(H100,1/14)</f>
        <v>0</v>
      </c>
      <c r="I101" s="21">
        <f t="shared" si="84"/>
        <v>0</v>
      </c>
      <c r="J101" s="21">
        <f t="shared" si="84"/>
        <v>0</v>
      </c>
    </row>
    <row r="102" spans="1:12">
      <c r="A102" s="2"/>
      <c r="B102" s="5"/>
      <c r="C102" s="34"/>
      <c r="D102" s="35"/>
      <c r="E102" s="35"/>
      <c r="F102" s="35"/>
      <c r="G102" s="22"/>
      <c r="H102" s="18"/>
      <c r="I102" s="27"/>
      <c r="J102" s="27"/>
    </row>
    <row r="103" spans="1:12" s="14" customFormat="1" ht="18.95">
      <c r="A103" s="11"/>
      <c r="B103" s="12" t="s">
        <v>30</v>
      </c>
      <c r="C103" s="12"/>
      <c r="D103" s="39">
        <f>SUM(D12,D20,D28,D36,D44,D52,D60,D68,D76,D84,D92,D100)</f>
        <v>0</v>
      </c>
      <c r="E103" s="11"/>
      <c r="F103" s="11"/>
      <c r="G103" s="39">
        <f t="shared" ref="G103:J103" si="85">SUM(G12,G20,G28,G36,G44,G52,G60,G68,G76,G84,G92,G100)</f>
        <v>0</v>
      </c>
      <c r="H103" s="39">
        <f t="shared" si="85"/>
        <v>0</v>
      </c>
      <c r="I103" s="39">
        <f t="shared" si="85"/>
        <v>0</v>
      </c>
      <c r="J103" s="39">
        <f t="shared" si="85"/>
        <v>0</v>
      </c>
    </row>
    <row r="104" spans="1:12" s="14" customFormat="1" ht="18.95">
      <c r="A104" s="11"/>
      <c r="B104" s="12" t="s">
        <v>59</v>
      </c>
      <c r="C104" s="12"/>
      <c r="D104" s="13"/>
      <c r="E104" s="11"/>
      <c r="F104" s="11"/>
      <c r="G104" s="39" t="e">
        <f>PRODUCT(D103,1/G103,100)</f>
        <v>#DIV/0!</v>
      </c>
      <c r="H104" s="39" t="e">
        <f>PRODUCT(D103,1/H103,100)</f>
        <v>#DIV/0!</v>
      </c>
      <c r="I104" s="39" t="e">
        <f>PRODUCT(D103,1/I103,100)</f>
        <v>#DIV/0!</v>
      </c>
      <c r="J104" s="39" t="e">
        <f>PRODUCT(D103,1/J103,100)</f>
        <v>#DIV/0!</v>
      </c>
    </row>
    <row r="105" spans="1:12" s="14" customFormat="1" ht="18.75">
      <c r="A105" s="11"/>
      <c r="B105" s="15" t="s">
        <v>60</v>
      </c>
      <c r="C105" s="12"/>
      <c r="D105" s="13"/>
      <c r="E105" s="11"/>
      <c r="F105" s="11"/>
      <c r="G105" s="13"/>
      <c r="H105" s="7"/>
      <c r="I105" s="11"/>
      <c r="J105" s="11"/>
    </row>
    <row r="106" spans="1:12" s="16" customFormat="1" ht="15.75">
      <c r="B106" s="15" t="s">
        <v>61</v>
      </c>
      <c r="C106" s="17"/>
      <c r="H106" s="7"/>
    </row>
  </sheetData>
  <sheetProtection selectLockedCells="1"/>
  <phoneticPr fontId="5" type="noConversion"/>
  <dataValidations count="1">
    <dataValidation type="list" allowBlank="1" showInputMessage="1" showErrorMessage="1" sqref="E54:E59 E14:E19 E22:E27 E30:E35 E38:E43 E46:E51 E62:E67 E6:E11 E70:E75 E78:E83 E86:E91 E94:E99">
      <formula1>$AA$11:$AA$25</formula1>
    </dataValidation>
  </dataValidations>
  <printOptions gridLines="1"/>
  <pageMargins left="0.70000000000000007" right="0.70000000000000007" top="0.79000000000000015" bottom="0.79000000000000015" header="0.30000000000000004" footer="0.30000000000000004"/>
  <pageSetup paperSize="9" scale="59" fitToHeight="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2" sqref="G12"/>
    </sheetView>
  </sheetViews>
  <sheetFormatPr baseColWidth="10" defaultRowHeight="15"/>
  <cols>
    <col min="2" max="2" width="39.85546875" style="65" customWidth="1"/>
  </cols>
  <sheetData>
    <row r="1" spans="1:6">
      <c r="A1" s="2" t="s">
        <v>22</v>
      </c>
      <c r="B1" s="64"/>
      <c r="C1" s="3"/>
      <c r="D1" s="4"/>
      <c r="E1" s="4"/>
      <c r="F1" s="4"/>
    </row>
    <row r="2" spans="1:6">
      <c r="A2" s="2" t="s">
        <v>25</v>
      </c>
      <c r="B2" s="64" t="s">
        <v>3</v>
      </c>
      <c r="C2" s="3"/>
      <c r="D2" s="60" t="s">
        <v>62</v>
      </c>
      <c r="E2" s="59" t="s">
        <v>64</v>
      </c>
      <c r="F2" s="4"/>
    </row>
    <row r="3" spans="1:6" ht="30">
      <c r="A3" s="2" t="s">
        <v>23</v>
      </c>
      <c r="B3" s="64" t="s">
        <v>28</v>
      </c>
      <c r="C3" s="3"/>
      <c r="D3" s="59" t="s">
        <v>87</v>
      </c>
      <c r="E3" s="59" t="s">
        <v>88</v>
      </c>
      <c r="F3" s="4"/>
    </row>
    <row r="4" spans="1:6">
      <c r="A4" s="2" t="s">
        <v>7</v>
      </c>
      <c r="B4" s="64" t="s">
        <v>17</v>
      </c>
      <c r="C4" s="3"/>
      <c r="D4" s="4"/>
      <c r="E4" s="4"/>
      <c r="F4" s="4"/>
    </row>
    <row r="5" spans="1:6">
      <c r="A5" s="4"/>
      <c r="B5" s="64"/>
      <c r="C5" s="3"/>
      <c r="D5" s="4"/>
      <c r="E5" s="4"/>
      <c r="F5" s="4"/>
    </row>
    <row r="6" spans="1:6">
      <c r="A6" s="2" t="s">
        <v>27</v>
      </c>
      <c r="B6" s="64"/>
      <c r="C6" s="3"/>
      <c r="D6" s="4" t="s">
        <v>72</v>
      </c>
      <c r="E6" s="4"/>
      <c r="F6" s="4"/>
    </row>
    <row r="7" spans="1:6">
      <c r="A7" s="60" t="s">
        <v>78</v>
      </c>
      <c r="B7" s="64" t="s">
        <v>18</v>
      </c>
      <c r="C7" s="3"/>
      <c r="D7" s="4">
        <v>1</v>
      </c>
      <c r="E7" s="4"/>
      <c r="F7" s="4"/>
    </row>
    <row r="8" spans="1:6">
      <c r="A8" s="60" t="s">
        <v>81</v>
      </c>
      <c r="B8" s="64" t="s">
        <v>6</v>
      </c>
      <c r="C8" s="3"/>
      <c r="D8" s="4">
        <v>1</v>
      </c>
      <c r="E8" s="4"/>
      <c r="F8" s="4"/>
    </row>
    <row r="9" spans="1:6">
      <c r="A9" s="60" t="s">
        <v>82</v>
      </c>
      <c r="B9" s="59" t="s">
        <v>83</v>
      </c>
      <c r="C9" s="3"/>
      <c r="D9" s="4">
        <v>0.5</v>
      </c>
      <c r="E9" s="4"/>
      <c r="F9" s="4"/>
    </row>
    <row r="10" spans="1:6" ht="60">
      <c r="A10" s="60" t="s">
        <v>46</v>
      </c>
      <c r="B10" s="64" t="s">
        <v>47</v>
      </c>
      <c r="C10" s="3"/>
      <c r="D10" s="4">
        <v>1</v>
      </c>
      <c r="E10" s="4"/>
      <c r="F10" s="4"/>
    </row>
    <row r="11" spans="1:6" ht="75">
      <c r="A11" s="60" t="s">
        <v>50</v>
      </c>
      <c r="B11" s="64" t="s">
        <v>49</v>
      </c>
      <c r="C11" s="3"/>
      <c r="D11" s="4">
        <v>0.5</v>
      </c>
      <c r="E11" s="4"/>
      <c r="F11" s="4"/>
    </row>
    <row r="12" spans="1:6" ht="45">
      <c r="A12" s="60" t="s">
        <v>44</v>
      </c>
      <c r="B12" s="64" t="s">
        <v>45</v>
      </c>
      <c r="C12" s="3"/>
      <c r="D12" s="4">
        <v>1</v>
      </c>
      <c r="E12" s="4"/>
      <c r="F12" s="4"/>
    </row>
    <row r="13" spans="1:6" ht="45">
      <c r="A13" s="60" t="s">
        <v>65</v>
      </c>
      <c r="B13" s="64" t="s">
        <v>48</v>
      </c>
      <c r="C13" s="3"/>
      <c r="D13" s="4">
        <v>0.5</v>
      </c>
      <c r="E13" s="4"/>
      <c r="F13" s="4"/>
    </row>
    <row r="14" spans="1:6" ht="30">
      <c r="A14" s="60" t="s">
        <v>77</v>
      </c>
      <c r="B14" s="64" t="s">
        <v>84</v>
      </c>
      <c r="C14" s="3"/>
      <c r="D14" s="4">
        <v>0.5</v>
      </c>
      <c r="E14" s="4"/>
      <c r="F14" s="4"/>
    </row>
    <row r="15" spans="1:6" ht="30">
      <c r="A15" s="60" t="s">
        <v>76</v>
      </c>
      <c r="B15" s="64" t="s">
        <v>70</v>
      </c>
      <c r="C15" s="3"/>
      <c r="D15" s="4">
        <v>0.3</v>
      </c>
      <c r="E15" s="4"/>
      <c r="F15" s="4"/>
    </row>
    <row r="16" spans="1:6" ht="30">
      <c r="A16" s="60" t="s">
        <v>79</v>
      </c>
      <c r="B16" s="64" t="s">
        <v>69</v>
      </c>
      <c r="C16" s="3"/>
      <c r="D16" s="4">
        <v>0.2</v>
      </c>
      <c r="E16" s="4"/>
      <c r="F16" s="4"/>
    </row>
    <row r="17" spans="1:6" ht="30">
      <c r="A17" s="60" t="s">
        <v>80</v>
      </c>
      <c r="B17" s="64" t="s">
        <v>71</v>
      </c>
      <c r="C17" s="3"/>
      <c r="D17" s="4">
        <v>0.1</v>
      </c>
      <c r="E17" s="4"/>
      <c r="F17" s="4"/>
    </row>
    <row r="18" spans="1:6" ht="45">
      <c r="A18" s="60" t="s">
        <v>35</v>
      </c>
      <c r="B18" s="64" t="s">
        <v>26</v>
      </c>
      <c r="C18" s="3"/>
      <c r="D18" s="4">
        <v>1</v>
      </c>
      <c r="E18" s="4"/>
      <c r="F18" s="4"/>
    </row>
    <row r="19" spans="1:6" ht="45">
      <c r="A19" s="60" t="s">
        <v>57</v>
      </c>
      <c r="B19" s="64" t="s">
        <v>36</v>
      </c>
      <c r="C19" s="3"/>
      <c r="D19" s="4">
        <v>0.25</v>
      </c>
      <c r="E19" s="4"/>
      <c r="F19" s="4"/>
    </row>
    <row r="20" spans="1:6" ht="45">
      <c r="A20" s="60" t="s">
        <v>33</v>
      </c>
      <c r="B20" s="64" t="s">
        <v>85</v>
      </c>
      <c r="C20" s="3"/>
      <c r="D20" s="4">
        <v>1</v>
      </c>
      <c r="E20" s="4"/>
      <c r="F20" s="4"/>
    </row>
    <row r="21" spans="1:6" ht="45">
      <c r="A21" s="60" t="s">
        <v>34</v>
      </c>
      <c r="B21" s="64" t="s">
        <v>86</v>
      </c>
      <c r="C21" s="3"/>
      <c r="D21" s="4">
        <v>0.5</v>
      </c>
      <c r="E21" s="4"/>
      <c r="F21" s="4"/>
    </row>
    <row r="22" spans="1:6">
      <c r="A22" s="2"/>
      <c r="B22" s="64"/>
      <c r="C22" s="3"/>
      <c r="D22" s="4"/>
      <c r="E22" s="4"/>
      <c r="F22" s="4"/>
    </row>
    <row r="23" spans="1:6" ht="30">
      <c r="A23" s="61"/>
      <c r="B23" s="64" t="s">
        <v>52</v>
      </c>
      <c r="C23" s="3"/>
      <c r="D23" s="4"/>
      <c r="E23" s="4"/>
      <c r="F23" s="4"/>
    </row>
    <row r="24" spans="1:6">
      <c r="A24" s="62"/>
      <c r="B24" s="64" t="s">
        <v>29</v>
      </c>
      <c r="C24" s="3"/>
      <c r="D24" s="4"/>
      <c r="E24" s="4"/>
      <c r="F24" s="4"/>
    </row>
    <row r="25" spans="1:6">
      <c r="A25" s="63"/>
      <c r="B25" s="64" t="s">
        <v>53</v>
      </c>
      <c r="C25" s="3"/>
      <c r="D25" s="4"/>
      <c r="E25" s="4"/>
      <c r="F2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38" sqref="B38"/>
    </sheetView>
  </sheetViews>
  <sheetFormatPr baseColWidth="10" defaultRowHeight="15"/>
  <cols>
    <col min="1" max="1" width="26.28515625" customWidth="1"/>
    <col min="2" max="2" width="53.140625" customWidth="1"/>
    <col min="3" max="3" width="16.28515625" customWidth="1"/>
  </cols>
  <sheetData>
    <row r="1" spans="1:5">
      <c r="A1" t="s">
        <v>13</v>
      </c>
    </row>
    <row r="2" spans="1:5">
      <c r="A2" t="s">
        <v>14</v>
      </c>
      <c r="B2" t="s">
        <v>15</v>
      </c>
    </row>
    <row r="4" spans="1:5">
      <c r="A4" s="1" t="s">
        <v>5</v>
      </c>
      <c r="B4" s="1" t="s">
        <v>16</v>
      </c>
      <c r="C4" s="1" t="s">
        <v>17</v>
      </c>
      <c r="D4" s="1" t="s">
        <v>32</v>
      </c>
      <c r="E4" s="1"/>
    </row>
    <row r="5" spans="1:5">
      <c r="A5" t="s">
        <v>18</v>
      </c>
      <c r="C5">
        <v>1</v>
      </c>
    </row>
    <row r="6" spans="1:5">
      <c r="A6" t="s">
        <v>6</v>
      </c>
      <c r="C6">
        <v>1</v>
      </c>
    </row>
    <row r="7" spans="1:5">
      <c r="A7" t="s">
        <v>19</v>
      </c>
      <c r="C7">
        <v>0.5</v>
      </c>
    </row>
    <row r="8" spans="1:5">
      <c r="A8" t="s">
        <v>20</v>
      </c>
      <c r="B8" t="s">
        <v>37</v>
      </c>
      <c r="C8">
        <v>0.5</v>
      </c>
    </row>
    <row r="9" spans="1:5">
      <c r="B9" t="s">
        <v>38</v>
      </c>
      <c r="C9">
        <v>0.3</v>
      </c>
    </row>
    <row r="10" spans="1:5">
      <c r="A10" t="s">
        <v>54</v>
      </c>
      <c r="B10" t="s">
        <v>55</v>
      </c>
      <c r="C10">
        <v>0.2</v>
      </c>
    </row>
    <row r="11" spans="1:5">
      <c r="A11" t="s">
        <v>74</v>
      </c>
      <c r="B11" t="s">
        <v>56</v>
      </c>
      <c r="C11">
        <v>0.1</v>
      </c>
    </row>
    <row r="12" spans="1:5">
      <c r="A12" t="s">
        <v>31</v>
      </c>
      <c r="B12" t="s">
        <v>75</v>
      </c>
      <c r="C12">
        <v>1</v>
      </c>
    </row>
    <row r="13" spans="1:5">
      <c r="A13" t="s">
        <v>57</v>
      </c>
      <c r="B13" t="s">
        <v>36</v>
      </c>
      <c r="C13">
        <v>0.25</v>
      </c>
      <c r="D13" t="s">
        <v>58</v>
      </c>
    </row>
    <row r="17" spans="1:5">
      <c r="A17" s="4"/>
      <c r="B17" s="3"/>
      <c r="C17" s="3"/>
      <c r="D17" s="4"/>
      <c r="E17" s="4"/>
    </row>
    <row r="18" spans="1:5">
      <c r="A18" s="4"/>
      <c r="B18" s="3"/>
      <c r="C18" s="3"/>
      <c r="D18" s="4"/>
      <c r="E18" s="4"/>
    </row>
    <row r="22" spans="1:5">
      <c r="A22" s="4"/>
      <c r="B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Aufstellung </vt:lpstr>
      <vt:lpstr>Legende</vt:lpstr>
      <vt:lpstr>Anrechnungsfaktor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Kreuder, Joachim Gerhard</dc:creator>
  <cp:lastModifiedBy>Schmidt, Nadine</cp:lastModifiedBy>
  <cp:lastPrinted>2016-05-04T09:56:24Z</cp:lastPrinted>
  <dcterms:created xsi:type="dcterms:W3CDTF">2015-01-02T19:47:11Z</dcterms:created>
  <dcterms:modified xsi:type="dcterms:W3CDTF">2016-05-17T10:24:43Z</dcterms:modified>
</cp:coreProperties>
</file>